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7725" yWindow="-15" windowWidth="7440" windowHeight="8730" activeTab="1"/>
  </bookViews>
  <sheets>
    <sheet name="Explanations" sheetId="8" r:id="rId1"/>
    <sheet name="BUDGET" sheetId="7" r:id="rId2"/>
    <sheet name="Budget-Amendment" sheetId="9" r:id="rId3"/>
    <sheet name="FIN-REPORT" sheetId="1" r:id="rId4"/>
    <sheet name="INVOICE LIST" sheetId="6" r:id="rId5"/>
    <sheet name="REVENUES" sheetId="2" r:id="rId6"/>
  </sheets>
  <definedNames>
    <definedName name="_xlnm._FilterDatabase" localSheetId="4" hidden="1">'INVOICE LIST'!$A$6:$L$6</definedName>
    <definedName name="_xlnm.Print_Area" localSheetId="1">BUDGET!$A$1:$G$70</definedName>
    <definedName name="_xlnm.Print_Area" localSheetId="2">'Budget-Amendment'!$A$1:$M$70</definedName>
    <definedName name="_xlnm.Print_Area" localSheetId="0">Explanations!$A$1:$B$38</definedName>
    <definedName name="_xlnm.Print_Area" localSheetId="3">'FIN-REPORT'!$A$1:$I$63</definedName>
    <definedName name="_xlnm.Print_Area" localSheetId="4">'INVOICE LIST'!$B$1:$J$31</definedName>
    <definedName name="_xlnm.Print_Area" localSheetId="5">REVENUES!$A$1:$E$33</definedName>
    <definedName name="_xlnm.Print_Titles" localSheetId="4">'INVOICE LIST'!$4:$6</definedName>
  </definedNames>
  <calcPr calcId="145621"/>
</workbook>
</file>

<file path=xl/calcChain.xml><?xml version="1.0" encoding="utf-8"?>
<calcChain xmlns="http://schemas.openxmlformats.org/spreadsheetml/2006/main">
  <c r="G15" i="1" l="1"/>
  <c r="B4" i="2" l="1"/>
  <c r="E13" i="2" l="1"/>
  <c r="C13" i="2"/>
  <c r="D12" i="2"/>
  <c r="D11" i="2"/>
  <c r="D10" i="2"/>
  <c r="D9" i="2"/>
  <c r="D8" i="2"/>
  <c r="D7" i="2"/>
  <c r="D13" i="2" l="1"/>
  <c r="D25" i="2" s="1"/>
  <c r="D21" i="2"/>
  <c r="D17" i="2" l="1"/>
  <c r="C17" i="2" s="1"/>
  <c r="B42" i="1"/>
  <c r="C1001" i="6"/>
  <c r="J1001" i="6" s="1"/>
  <c r="C1000" i="6"/>
  <c r="J1000" i="6" s="1"/>
  <c r="C999" i="6"/>
  <c r="J999" i="6" s="1"/>
  <c r="C998" i="6"/>
  <c r="J998" i="6" s="1"/>
  <c r="C997" i="6"/>
  <c r="J997" i="6" s="1"/>
  <c r="C996" i="6"/>
  <c r="J996" i="6" s="1"/>
  <c r="C995" i="6"/>
  <c r="J995" i="6" s="1"/>
  <c r="C994" i="6"/>
  <c r="J994" i="6" s="1"/>
  <c r="C993" i="6"/>
  <c r="J993" i="6" s="1"/>
  <c r="C992" i="6"/>
  <c r="J992" i="6" s="1"/>
  <c r="C991" i="6"/>
  <c r="J991" i="6" s="1"/>
  <c r="C990" i="6"/>
  <c r="J990" i="6" s="1"/>
  <c r="C989" i="6"/>
  <c r="J989" i="6" s="1"/>
  <c r="C988" i="6"/>
  <c r="J988" i="6" s="1"/>
  <c r="C987" i="6"/>
  <c r="J987" i="6" s="1"/>
  <c r="C986" i="6"/>
  <c r="J986" i="6" s="1"/>
  <c r="C985" i="6"/>
  <c r="J985" i="6" s="1"/>
  <c r="C984" i="6"/>
  <c r="J984" i="6" s="1"/>
  <c r="C983" i="6"/>
  <c r="J983" i="6" s="1"/>
  <c r="C982" i="6"/>
  <c r="J982" i="6" s="1"/>
  <c r="C981" i="6"/>
  <c r="J981" i="6" s="1"/>
  <c r="C980" i="6"/>
  <c r="J980" i="6" s="1"/>
  <c r="C979" i="6"/>
  <c r="J979" i="6" s="1"/>
  <c r="C978" i="6"/>
  <c r="J978" i="6" s="1"/>
  <c r="C977" i="6"/>
  <c r="J977" i="6" s="1"/>
  <c r="C976" i="6"/>
  <c r="J976" i="6" s="1"/>
  <c r="C975" i="6"/>
  <c r="J975" i="6" s="1"/>
  <c r="C974" i="6"/>
  <c r="J974" i="6" s="1"/>
  <c r="C973" i="6"/>
  <c r="J973" i="6" s="1"/>
  <c r="C972" i="6"/>
  <c r="J972" i="6" s="1"/>
  <c r="C971" i="6"/>
  <c r="J971" i="6" s="1"/>
  <c r="C970" i="6"/>
  <c r="J970" i="6" s="1"/>
  <c r="C969" i="6"/>
  <c r="J969" i="6" s="1"/>
  <c r="C968" i="6"/>
  <c r="J968" i="6" s="1"/>
  <c r="C967" i="6"/>
  <c r="J967" i="6" s="1"/>
  <c r="C966" i="6"/>
  <c r="J966" i="6" s="1"/>
  <c r="C965" i="6"/>
  <c r="J965" i="6" s="1"/>
  <c r="C964" i="6"/>
  <c r="J964" i="6" s="1"/>
  <c r="C963" i="6"/>
  <c r="J963" i="6" s="1"/>
  <c r="C962" i="6"/>
  <c r="J962" i="6" s="1"/>
  <c r="C961" i="6"/>
  <c r="J961" i="6" s="1"/>
  <c r="C960" i="6"/>
  <c r="J960" i="6" s="1"/>
  <c r="C959" i="6"/>
  <c r="J959" i="6" s="1"/>
  <c r="C958" i="6"/>
  <c r="J958" i="6" s="1"/>
  <c r="C957" i="6"/>
  <c r="J957" i="6" s="1"/>
  <c r="C956" i="6"/>
  <c r="J956" i="6" s="1"/>
  <c r="C955" i="6"/>
  <c r="J955" i="6" s="1"/>
  <c r="C954" i="6"/>
  <c r="J954" i="6" s="1"/>
  <c r="C953" i="6"/>
  <c r="J953" i="6" s="1"/>
  <c r="C952" i="6"/>
  <c r="J952" i="6" s="1"/>
  <c r="C951" i="6"/>
  <c r="J951" i="6" s="1"/>
  <c r="C950" i="6"/>
  <c r="J950" i="6" s="1"/>
  <c r="C949" i="6"/>
  <c r="J949" i="6" s="1"/>
  <c r="C948" i="6"/>
  <c r="J948" i="6" s="1"/>
  <c r="C947" i="6"/>
  <c r="J947" i="6" s="1"/>
  <c r="C946" i="6"/>
  <c r="J946" i="6" s="1"/>
  <c r="C945" i="6"/>
  <c r="J945" i="6" s="1"/>
  <c r="C944" i="6"/>
  <c r="J944" i="6" s="1"/>
  <c r="C943" i="6"/>
  <c r="J943" i="6" s="1"/>
  <c r="C942" i="6"/>
  <c r="J942" i="6" s="1"/>
  <c r="C941" i="6"/>
  <c r="J941" i="6" s="1"/>
  <c r="C940" i="6"/>
  <c r="J940" i="6" s="1"/>
  <c r="C939" i="6"/>
  <c r="J939" i="6" s="1"/>
  <c r="C938" i="6"/>
  <c r="J938" i="6" s="1"/>
  <c r="C937" i="6"/>
  <c r="J937" i="6" s="1"/>
  <c r="C936" i="6"/>
  <c r="J936" i="6" s="1"/>
  <c r="C935" i="6"/>
  <c r="J935" i="6" s="1"/>
  <c r="C934" i="6"/>
  <c r="J934" i="6" s="1"/>
  <c r="C933" i="6"/>
  <c r="J933" i="6" s="1"/>
  <c r="C932" i="6"/>
  <c r="J932" i="6" s="1"/>
  <c r="C931" i="6"/>
  <c r="J931" i="6" s="1"/>
  <c r="C930" i="6"/>
  <c r="J930" i="6" s="1"/>
  <c r="C929" i="6"/>
  <c r="J929" i="6" s="1"/>
  <c r="C928" i="6"/>
  <c r="J928" i="6" s="1"/>
  <c r="C927" i="6"/>
  <c r="J927" i="6" s="1"/>
  <c r="C926" i="6"/>
  <c r="J926" i="6" s="1"/>
  <c r="C925" i="6"/>
  <c r="J925" i="6" s="1"/>
  <c r="C924" i="6"/>
  <c r="J924" i="6" s="1"/>
  <c r="C923" i="6"/>
  <c r="J923" i="6" s="1"/>
  <c r="C922" i="6"/>
  <c r="J922" i="6" s="1"/>
  <c r="C921" i="6"/>
  <c r="J921" i="6" s="1"/>
  <c r="C920" i="6"/>
  <c r="J920" i="6" s="1"/>
  <c r="C919" i="6"/>
  <c r="J919" i="6" s="1"/>
  <c r="C918" i="6"/>
  <c r="J918" i="6" s="1"/>
  <c r="C917" i="6"/>
  <c r="J917" i="6" s="1"/>
  <c r="C916" i="6"/>
  <c r="J916" i="6" s="1"/>
  <c r="C915" i="6"/>
  <c r="J915" i="6" s="1"/>
  <c r="C914" i="6"/>
  <c r="J914" i="6" s="1"/>
  <c r="C913" i="6"/>
  <c r="J913" i="6" s="1"/>
  <c r="C912" i="6"/>
  <c r="J912" i="6" s="1"/>
  <c r="C911" i="6"/>
  <c r="J911" i="6" s="1"/>
  <c r="C910" i="6"/>
  <c r="J910" i="6" s="1"/>
  <c r="C909" i="6"/>
  <c r="J909" i="6" s="1"/>
  <c r="C908" i="6"/>
  <c r="J908" i="6" s="1"/>
  <c r="C907" i="6"/>
  <c r="J907" i="6" s="1"/>
  <c r="C906" i="6"/>
  <c r="J906" i="6" s="1"/>
  <c r="C905" i="6"/>
  <c r="J905" i="6" s="1"/>
  <c r="C904" i="6"/>
  <c r="J904" i="6" s="1"/>
  <c r="C903" i="6"/>
  <c r="J903" i="6" s="1"/>
  <c r="C902" i="6"/>
  <c r="J902" i="6" s="1"/>
  <c r="C901" i="6"/>
  <c r="J901" i="6" s="1"/>
  <c r="C900" i="6"/>
  <c r="J900" i="6" s="1"/>
  <c r="C899" i="6"/>
  <c r="J899" i="6" s="1"/>
  <c r="C898" i="6"/>
  <c r="J898" i="6" s="1"/>
  <c r="C897" i="6"/>
  <c r="J897" i="6" s="1"/>
  <c r="C896" i="6"/>
  <c r="J896" i="6" s="1"/>
  <c r="C895" i="6"/>
  <c r="J895" i="6" s="1"/>
  <c r="C894" i="6"/>
  <c r="J894" i="6" s="1"/>
  <c r="C893" i="6"/>
  <c r="J893" i="6" s="1"/>
  <c r="C892" i="6"/>
  <c r="J892" i="6" s="1"/>
  <c r="C891" i="6"/>
  <c r="J891" i="6" s="1"/>
  <c r="C890" i="6"/>
  <c r="J890" i="6" s="1"/>
  <c r="C889" i="6"/>
  <c r="J889" i="6" s="1"/>
  <c r="C888" i="6"/>
  <c r="J888" i="6" s="1"/>
  <c r="C887" i="6"/>
  <c r="J887" i="6" s="1"/>
  <c r="C886" i="6"/>
  <c r="J886" i="6" s="1"/>
  <c r="C885" i="6"/>
  <c r="J885" i="6" s="1"/>
  <c r="C884" i="6"/>
  <c r="J884" i="6" s="1"/>
  <c r="C883" i="6"/>
  <c r="J883" i="6" s="1"/>
  <c r="C882" i="6"/>
  <c r="J882" i="6" s="1"/>
  <c r="C881" i="6"/>
  <c r="J881" i="6" s="1"/>
  <c r="C880" i="6"/>
  <c r="J880" i="6" s="1"/>
  <c r="C879" i="6"/>
  <c r="J879" i="6" s="1"/>
  <c r="C878" i="6"/>
  <c r="J878" i="6" s="1"/>
  <c r="C877" i="6"/>
  <c r="J877" i="6" s="1"/>
  <c r="C876" i="6"/>
  <c r="J876" i="6" s="1"/>
  <c r="C875" i="6"/>
  <c r="J875" i="6" s="1"/>
  <c r="C874" i="6"/>
  <c r="J874" i="6" s="1"/>
  <c r="C873" i="6"/>
  <c r="J873" i="6" s="1"/>
  <c r="C872" i="6"/>
  <c r="J872" i="6" s="1"/>
  <c r="C871" i="6"/>
  <c r="J871" i="6" s="1"/>
  <c r="C870" i="6"/>
  <c r="J870" i="6" s="1"/>
  <c r="C869" i="6"/>
  <c r="J869" i="6" s="1"/>
  <c r="C868" i="6"/>
  <c r="J868" i="6" s="1"/>
  <c r="C867" i="6"/>
  <c r="J867" i="6" s="1"/>
  <c r="C866" i="6"/>
  <c r="J866" i="6" s="1"/>
  <c r="C865" i="6"/>
  <c r="J865" i="6" s="1"/>
  <c r="C864" i="6"/>
  <c r="J864" i="6" s="1"/>
  <c r="C863" i="6"/>
  <c r="J863" i="6" s="1"/>
  <c r="C862" i="6"/>
  <c r="J862" i="6" s="1"/>
  <c r="C861" i="6"/>
  <c r="J861" i="6" s="1"/>
  <c r="C860" i="6"/>
  <c r="J860" i="6" s="1"/>
  <c r="C859" i="6"/>
  <c r="J859" i="6" s="1"/>
  <c r="C858" i="6"/>
  <c r="J858" i="6" s="1"/>
  <c r="C857" i="6"/>
  <c r="J857" i="6" s="1"/>
  <c r="C856" i="6"/>
  <c r="J856" i="6" s="1"/>
  <c r="C855" i="6"/>
  <c r="J855" i="6" s="1"/>
  <c r="C854" i="6"/>
  <c r="J854" i="6" s="1"/>
  <c r="C853" i="6"/>
  <c r="J853" i="6" s="1"/>
  <c r="C852" i="6"/>
  <c r="J852" i="6" s="1"/>
  <c r="C851" i="6"/>
  <c r="J851" i="6" s="1"/>
  <c r="C850" i="6"/>
  <c r="J850" i="6" s="1"/>
  <c r="C849" i="6"/>
  <c r="J849" i="6" s="1"/>
  <c r="C848" i="6"/>
  <c r="J848" i="6" s="1"/>
  <c r="C847" i="6"/>
  <c r="J847" i="6" s="1"/>
  <c r="C846" i="6"/>
  <c r="J846" i="6" s="1"/>
  <c r="C845" i="6"/>
  <c r="J845" i="6" s="1"/>
  <c r="C844" i="6"/>
  <c r="J844" i="6" s="1"/>
  <c r="C843" i="6"/>
  <c r="J843" i="6" s="1"/>
  <c r="C842" i="6"/>
  <c r="J842" i="6" s="1"/>
  <c r="C841" i="6"/>
  <c r="J841" i="6" s="1"/>
  <c r="C840" i="6"/>
  <c r="J840" i="6" s="1"/>
  <c r="C839" i="6"/>
  <c r="J839" i="6" s="1"/>
  <c r="C838" i="6"/>
  <c r="J838" i="6" s="1"/>
  <c r="C837" i="6"/>
  <c r="J837" i="6" s="1"/>
  <c r="C836" i="6"/>
  <c r="J836" i="6" s="1"/>
  <c r="C835" i="6"/>
  <c r="J835" i="6" s="1"/>
  <c r="C834" i="6"/>
  <c r="J834" i="6" s="1"/>
  <c r="C833" i="6"/>
  <c r="J833" i="6" s="1"/>
  <c r="C832" i="6"/>
  <c r="J832" i="6" s="1"/>
  <c r="C831" i="6"/>
  <c r="J831" i="6" s="1"/>
  <c r="C830" i="6"/>
  <c r="J830" i="6" s="1"/>
  <c r="C829" i="6"/>
  <c r="J829" i="6" s="1"/>
  <c r="C828" i="6"/>
  <c r="J828" i="6" s="1"/>
  <c r="C827" i="6"/>
  <c r="J827" i="6" s="1"/>
  <c r="C826" i="6"/>
  <c r="J826" i="6" s="1"/>
  <c r="C825" i="6"/>
  <c r="J825" i="6" s="1"/>
  <c r="C824" i="6"/>
  <c r="J824" i="6" s="1"/>
  <c r="C823" i="6"/>
  <c r="J823" i="6" s="1"/>
  <c r="C822" i="6"/>
  <c r="J822" i="6" s="1"/>
  <c r="C821" i="6"/>
  <c r="J821" i="6" s="1"/>
  <c r="C820" i="6"/>
  <c r="J820" i="6" s="1"/>
  <c r="C819" i="6"/>
  <c r="J819" i="6" s="1"/>
  <c r="C818" i="6"/>
  <c r="J818" i="6" s="1"/>
  <c r="C817" i="6"/>
  <c r="J817" i="6" s="1"/>
  <c r="C816" i="6"/>
  <c r="J816" i="6" s="1"/>
  <c r="C815" i="6"/>
  <c r="J815" i="6" s="1"/>
  <c r="C814" i="6"/>
  <c r="J814" i="6" s="1"/>
  <c r="C813" i="6"/>
  <c r="J813" i="6" s="1"/>
  <c r="C812" i="6"/>
  <c r="J812" i="6" s="1"/>
  <c r="C811" i="6"/>
  <c r="J811" i="6" s="1"/>
  <c r="C810" i="6"/>
  <c r="J810" i="6" s="1"/>
  <c r="C809" i="6"/>
  <c r="J809" i="6" s="1"/>
  <c r="C808" i="6"/>
  <c r="J808" i="6" s="1"/>
  <c r="C807" i="6"/>
  <c r="J807" i="6" s="1"/>
  <c r="C806" i="6"/>
  <c r="J806" i="6" s="1"/>
  <c r="C805" i="6"/>
  <c r="J805" i="6" s="1"/>
  <c r="C804" i="6"/>
  <c r="J804" i="6" s="1"/>
  <c r="C803" i="6"/>
  <c r="J803" i="6" s="1"/>
  <c r="C802" i="6"/>
  <c r="J802" i="6" s="1"/>
  <c r="C801" i="6"/>
  <c r="J801" i="6" s="1"/>
  <c r="C800" i="6"/>
  <c r="J800" i="6" s="1"/>
  <c r="C799" i="6"/>
  <c r="J799" i="6" s="1"/>
  <c r="C798" i="6"/>
  <c r="J798" i="6" s="1"/>
  <c r="C797" i="6"/>
  <c r="J797" i="6" s="1"/>
  <c r="C796" i="6"/>
  <c r="J796" i="6" s="1"/>
  <c r="C795" i="6"/>
  <c r="J795" i="6" s="1"/>
  <c r="C794" i="6"/>
  <c r="J794" i="6" s="1"/>
  <c r="C793" i="6"/>
  <c r="J793" i="6" s="1"/>
  <c r="C792" i="6"/>
  <c r="J792" i="6" s="1"/>
  <c r="C791" i="6"/>
  <c r="J791" i="6" s="1"/>
  <c r="C790" i="6"/>
  <c r="J790" i="6" s="1"/>
  <c r="C789" i="6"/>
  <c r="J789" i="6" s="1"/>
  <c r="C788" i="6"/>
  <c r="J788" i="6" s="1"/>
  <c r="C787" i="6"/>
  <c r="J787" i="6" s="1"/>
  <c r="C786" i="6"/>
  <c r="J786" i="6" s="1"/>
  <c r="C785" i="6"/>
  <c r="J785" i="6" s="1"/>
  <c r="C784" i="6"/>
  <c r="J784" i="6" s="1"/>
  <c r="C783" i="6"/>
  <c r="J783" i="6" s="1"/>
  <c r="C782" i="6"/>
  <c r="J782" i="6" s="1"/>
  <c r="C781" i="6"/>
  <c r="J781" i="6" s="1"/>
  <c r="C780" i="6"/>
  <c r="J780" i="6" s="1"/>
  <c r="C779" i="6"/>
  <c r="J779" i="6" s="1"/>
  <c r="C778" i="6"/>
  <c r="J778" i="6" s="1"/>
  <c r="C777" i="6"/>
  <c r="J777" i="6" s="1"/>
  <c r="C776" i="6"/>
  <c r="J776" i="6" s="1"/>
  <c r="C775" i="6"/>
  <c r="J775" i="6" s="1"/>
  <c r="C774" i="6"/>
  <c r="J774" i="6" s="1"/>
  <c r="C773" i="6"/>
  <c r="J773" i="6" s="1"/>
  <c r="C772" i="6"/>
  <c r="J772" i="6" s="1"/>
  <c r="C771" i="6"/>
  <c r="J771" i="6" s="1"/>
  <c r="C770" i="6"/>
  <c r="J770" i="6" s="1"/>
  <c r="C769" i="6"/>
  <c r="J769" i="6" s="1"/>
  <c r="C768" i="6"/>
  <c r="J768" i="6" s="1"/>
  <c r="C767" i="6"/>
  <c r="J767" i="6" s="1"/>
  <c r="C766" i="6"/>
  <c r="J766" i="6" s="1"/>
  <c r="C765" i="6"/>
  <c r="J765" i="6" s="1"/>
  <c r="C764" i="6"/>
  <c r="J764" i="6" s="1"/>
  <c r="C763" i="6"/>
  <c r="J763" i="6" s="1"/>
  <c r="C762" i="6"/>
  <c r="J762" i="6" s="1"/>
  <c r="C761" i="6"/>
  <c r="J761" i="6" s="1"/>
  <c r="C760" i="6"/>
  <c r="J760" i="6" s="1"/>
  <c r="C759" i="6"/>
  <c r="J759" i="6" s="1"/>
  <c r="C758" i="6"/>
  <c r="J758" i="6" s="1"/>
  <c r="C757" i="6"/>
  <c r="J757" i="6" s="1"/>
  <c r="C756" i="6"/>
  <c r="J756" i="6" s="1"/>
  <c r="C755" i="6"/>
  <c r="J755" i="6" s="1"/>
  <c r="C754" i="6"/>
  <c r="J754" i="6" s="1"/>
  <c r="C753" i="6"/>
  <c r="J753" i="6" s="1"/>
  <c r="C752" i="6"/>
  <c r="J752" i="6" s="1"/>
  <c r="C751" i="6"/>
  <c r="J751" i="6" s="1"/>
  <c r="C750" i="6"/>
  <c r="J750" i="6" s="1"/>
  <c r="C749" i="6"/>
  <c r="J749" i="6" s="1"/>
  <c r="C748" i="6"/>
  <c r="J748" i="6" s="1"/>
  <c r="C747" i="6"/>
  <c r="J747" i="6" s="1"/>
  <c r="C746" i="6"/>
  <c r="J746" i="6" s="1"/>
  <c r="C745" i="6"/>
  <c r="J745" i="6" s="1"/>
  <c r="C744" i="6"/>
  <c r="J744" i="6" s="1"/>
  <c r="C743" i="6"/>
  <c r="J743" i="6" s="1"/>
  <c r="C742" i="6"/>
  <c r="J742" i="6" s="1"/>
  <c r="C741" i="6"/>
  <c r="J741" i="6" s="1"/>
  <c r="C740" i="6"/>
  <c r="J740" i="6" s="1"/>
  <c r="C739" i="6"/>
  <c r="J739" i="6" s="1"/>
  <c r="C738" i="6"/>
  <c r="J738" i="6" s="1"/>
  <c r="C737" i="6"/>
  <c r="J737" i="6" s="1"/>
  <c r="C736" i="6"/>
  <c r="J736" i="6" s="1"/>
  <c r="C735" i="6"/>
  <c r="J735" i="6" s="1"/>
  <c r="C734" i="6"/>
  <c r="J734" i="6" s="1"/>
  <c r="C733" i="6"/>
  <c r="J733" i="6" s="1"/>
  <c r="C732" i="6"/>
  <c r="J732" i="6" s="1"/>
  <c r="C731" i="6"/>
  <c r="J731" i="6" s="1"/>
  <c r="C730" i="6"/>
  <c r="J730" i="6" s="1"/>
  <c r="C729" i="6"/>
  <c r="J729" i="6" s="1"/>
  <c r="C728" i="6"/>
  <c r="J728" i="6" s="1"/>
  <c r="C727" i="6"/>
  <c r="J727" i="6" s="1"/>
  <c r="C726" i="6"/>
  <c r="J726" i="6" s="1"/>
  <c r="C725" i="6"/>
  <c r="J725" i="6" s="1"/>
  <c r="C724" i="6"/>
  <c r="J724" i="6" s="1"/>
  <c r="C723" i="6"/>
  <c r="J723" i="6" s="1"/>
  <c r="C722" i="6"/>
  <c r="J722" i="6" s="1"/>
  <c r="C721" i="6"/>
  <c r="J721" i="6" s="1"/>
  <c r="C720" i="6"/>
  <c r="J720" i="6" s="1"/>
  <c r="C719" i="6"/>
  <c r="J719" i="6" s="1"/>
  <c r="C718" i="6"/>
  <c r="J718" i="6" s="1"/>
  <c r="C717" i="6"/>
  <c r="J717" i="6" s="1"/>
  <c r="C716" i="6"/>
  <c r="J716" i="6" s="1"/>
  <c r="C715" i="6"/>
  <c r="J715" i="6" s="1"/>
  <c r="C714" i="6"/>
  <c r="J714" i="6" s="1"/>
  <c r="C713" i="6"/>
  <c r="J713" i="6" s="1"/>
  <c r="C712" i="6"/>
  <c r="J712" i="6" s="1"/>
  <c r="C711" i="6"/>
  <c r="J711" i="6" s="1"/>
  <c r="C710" i="6"/>
  <c r="J710" i="6" s="1"/>
  <c r="C709" i="6"/>
  <c r="J709" i="6" s="1"/>
  <c r="C708" i="6"/>
  <c r="J708" i="6" s="1"/>
  <c r="C707" i="6"/>
  <c r="J707" i="6" s="1"/>
  <c r="C706" i="6"/>
  <c r="J706" i="6" s="1"/>
  <c r="C705" i="6"/>
  <c r="J705" i="6" s="1"/>
  <c r="C704" i="6"/>
  <c r="J704" i="6" s="1"/>
  <c r="C703" i="6"/>
  <c r="J703" i="6" s="1"/>
  <c r="C702" i="6"/>
  <c r="J702" i="6" s="1"/>
  <c r="C701" i="6"/>
  <c r="J701" i="6" s="1"/>
  <c r="C699" i="6"/>
  <c r="J699" i="6" s="1"/>
  <c r="C698" i="6"/>
  <c r="J698" i="6" s="1"/>
  <c r="C697" i="6"/>
  <c r="J697" i="6" s="1"/>
  <c r="C696" i="6"/>
  <c r="J696" i="6" s="1"/>
  <c r="C695" i="6"/>
  <c r="J695" i="6" s="1"/>
  <c r="C694" i="6"/>
  <c r="J694" i="6" s="1"/>
  <c r="C693" i="6"/>
  <c r="J693" i="6" s="1"/>
  <c r="C692" i="6"/>
  <c r="J692" i="6" s="1"/>
  <c r="C691" i="6"/>
  <c r="J691" i="6" s="1"/>
  <c r="C690" i="6"/>
  <c r="J690" i="6" s="1"/>
  <c r="C689" i="6"/>
  <c r="J689" i="6" s="1"/>
  <c r="C688" i="6"/>
  <c r="J688" i="6" s="1"/>
  <c r="C687" i="6"/>
  <c r="J687" i="6" s="1"/>
  <c r="C686" i="6"/>
  <c r="J686" i="6" s="1"/>
  <c r="C685" i="6"/>
  <c r="J685" i="6" s="1"/>
  <c r="C684" i="6"/>
  <c r="J684" i="6" s="1"/>
  <c r="C683" i="6"/>
  <c r="J683" i="6" s="1"/>
  <c r="C682" i="6"/>
  <c r="J682" i="6" s="1"/>
  <c r="C681" i="6"/>
  <c r="J681" i="6" s="1"/>
  <c r="C680" i="6"/>
  <c r="J680" i="6" s="1"/>
  <c r="C679" i="6"/>
  <c r="J679" i="6" s="1"/>
  <c r="C678" i="6"/>
  <c r="J678" i="6" s="1"/>
  <c r="C677" i="6"/>
  <c r="J677" i="6" s="1"/>
  <c r="C676" i="6"/>
  <c r="J676" i="6" s="1"/>
  <c r="C675" i="6"/>
  <c r="J675" i="6" s="1"/>
  <c r="C674" i="6"/>
  <c r="J674" i="6" s="1"/>
  <c r="C673" i="6"/>
  <c r="J673" i="6" s="1"/>
  <c r="C672" i="6"/>
  <c r="J672" i="6" s="1"/>
  <c r="C671" i="6"/>
  <c r="J671" i="6" s="1"/>
  <c r="C670" i="6"/>
  <c r="J670" i="6" s="1"/>
  <c r="C669" i="6"/>
  <c r="J669" i="6" s="1"/>
  <c r="C668" i="6"/>
  <c r="J668" i="6" s="1"/>
  <c r="C667" i="6"/>
  <c r="J667" i="6" s="1"/>
  <c r="C666" i="6"/>
  <c r="J666" i="6" s="1"/>
  <c r="C665" i="6"/>
  <c r="J665" i="6" s="1"/>
  <c r="C664" i="6"/>
  <c r="J664" i="6" s="1"/>
  <c r="C663" i="6"/>
  <c r="J663" i="6" s="1"/>
  <c r="C662" i="6"/>
  <c r="J662" i="6" s="1"/>
  <c r="C661" i="6"/>
  <c r="J661" i="6" s="1"/>
  <c r="C660" i="6"/>
  <c r="J660" i="6" s="1"/>
  <c r="C659" i="6"/>
  <c r="J659" i="6" s="1"/>
  <c r="C658" i="6"/>
  <c r="J658" i="6" s="1"/>
  <c r="C657" i="6"/>
  <c r="J657" i="6" s="1"/>
  <c r="C656" i="6"/>
  <c r="J656" i="6" s="1"/>
  <c r="C655" i="6"/>
  <c r="J655" i="6" s="1"/>
  <c r="C654" i="6"/>
  <c r="J654" i="6" s="1"/>
  <c r="C653" i="6"/>
  <c r="J653" i="6" s="1"/>
  <c r="C652" i="6"/>
  <c r="J652" i="6" s="1"/>
  <c r="C651" i="6"/>
  <c r="J651" i="6" s="1"/>
  <c r="C650" i="6"/>
  <c r="J650" i="6" s="1"/>
  <c r="C649" i="6"/>
  <c r="J649" i="6" s="1"/>
  <c r="C648" i="6"/>
  <c r="J648" i="6" s="1"/>
  <c r="C647" i="6"/>
  <c r="J647" i="6" s="1"/>
  <c r="C646" i="6"/>
  <c r="J646" i="6" s="1"/>
  <c r="C645" i="6"/>
  <c r="J645" i="6" s="1"/>
  <c r="C644" i="6"/>
  <c r="J644" i="6" s="1"/>
  <c r="C643" i="6"/>
  <c r="J643" i="6" s="1"/>
  <c r="C642" i="6"/>
  <c r="J642" i="6" s="1"/>
  <c r="C641" i="6"/>
  <c r="J641" i="6" s="1"/>
  <c r="C640" i="6"/>
  <c r="J640" i="6" s="1"/>
  <c r="C639" i="6"/>
  <c r="J639" i="6" s="1"/>
  <c r="C638" i="6"/>
  <c r="J638" i="6" s="1"/>
  <c r="C637" i="6"/>
  <c r="J637" i="6" s="1"/>
  <c r="C636" i="6"/>
  <c r="J636" i="6" s="1"/>
  <c r="C635" i="6"/>
  <c r="J635" i="6" s="1"/>
  <c r="C634" i="6"/>
  <c r="J634" i="6" s="1"/>
  <c r="C633" i="6"/>
  <c r="J633" i="6" s="1"/>
  <c r="C632" i="6"/>
  <c r="J632" i="6" s="1"/>
  <c r="C631" i="6"/>
  <c r="J631" i="6" s="1"/>
  <c r="C630" i="6"/>
  <c r="J630" i="6" s="1"/>
  <c r="C629" i="6"/>
  <c r="J629" i="6" s="1"/>
  <c r="C628" i="6"/>
  <c r="J628" i="6" s="1"/>
  <c r="C627" i="6"/>
  <c r="J627" i="6" s="1"/>
  <c r="C626" i="6"/>
  <c r="J626" i="6" s="1"/>
  <c r="C625" i="6"/>
  <c r="J625" i="6" s="1"/>
  <c r="C624" i="6"/>
  <c r="J624" i="6" s="1"/>
  <c r="C623" i="6"/>
  <c r="J623" i="6" s="1"/>
  <c r="C622" i="6"/>
  <c r="J622" i="6" s="1"/>
  <c r="C621" i="6"/>
  <c r="J621" i="6" s="1"/>
  <c r="C620" i="6"/>
  <c r="J620" i="6" s="1"/>
  <c r="C619" i="6"/>
  <c r="J619" i="6" s="1"/>
  <c r="C618" i="6"/>
  <c r="J618" i="6" s="1"/>
  <c r="C617" i="6"/>
  <c r="J617" i="6" s="1"/>
  <c r="C616" i="6"/>
  <c r="J616" i="6" s="1"/>
  <c r="C615" i="6"/>
  <c r="J615" i="6" s="1"/>
  <c r="C614" i="6"/>
  <c r="J614" i="6" s="1"/>
  <c r="C613" i="6"/>
  <c r="J613" i="6" s="1"/>
  <c r="C612" i="6"/>
  <c r="J612" i="6" s="1"/>
  <c r="C611" i="6"/>
  <c r="J611" i="6" s="1"/>
  <c r="C610" i="6"/>
  <c r="J610" i="6" s="1"/>
  <c r="C609" i="6"/>
  <c r="J609" i="6" s="1"/>
  <c r="C608" i="6"/>
  <c r="J608" i="6" s="1"/>
  <c r="C607" i="6"/>
  <c r="J607" i="6" s="1"/>
  <c r="C606" i="6"/>
  <c r="J606" i="6" s="1"/>
  <c r="C605" i="6"/>
  <c r="J605" i="6" s="1"/>
  <c r="C604" i="6"/>
  <c r="J604" i="6" s="1"/>
  <c r="C603" i="6"/>
  <c r="J603" i="6" s="1"/>
  <c r="C602" i="6"/>
  <c r="J602" i="6" s="1"/>
  <c r="C601" i="6"/>
  <c r="J601" i="6" s="1"/>
  <c r="C600" i="6"/>
  <c r="J600" i="6" s="1"/>
  <c r="C599" i="6"/>
  <c r="J599" i="6" s="1"/>
  <c r="C598" i="6"/>
  <c r="J598" i="6" s="1"/>
  <c r="C597" i="6"/>
  <c r="J597" i="6" s="1"/>
  <c r="C596" i="6"/>
  <c r="J596" i="6" s="1"/>
  <c r="C595" i="6"/>
  <c r="J595" i="6" s="1"/>
  <c r="C594" i="6"/>
  <c r="J594" i="6" s="1"/>
  <c r="C593" i="6"/>
  <c r="J593" i="6" s="1"/>
  <c r="C592" i="6"/>
  <c r="J592" i="6" s="1"/>
  <c r="C591" i="6"/>
  <c r="J591" i="6" s="1"/>
  <c r="C590" i="6"/>
  <c r="J590" i="6" s="1"/>
  <c r="C589" i="6"/>
  <c r="J589" i="6" s="1"/>
  <c r="C588" i="6"/>
  <c r="J588" i="6" s="1"/>
  <c r="C587" i="6"/>
  <c r="J587" i="6" s="1"/>
  <c r="C586" i="6"/>
  <c r="J586" i="6" s="1"/>
  <c r="C585" i="6"/>
  <c r="J585" i="6" s="1"/>
  <c r="C584" i="6"/>
  <c r="J584" i="6" s="1"/>
  <c r="C583" i="6"/>
  <c r="J583" i="6" s="1"/>
  <c r="C582" i="6"/>
  <c r="J582" i="6" s="1"/>
  <c r="C581" i="6"/>
  <c r="J581" i="6" s="1"/>
  <c r="C580" i="6"/>
  <c r="J580" i="6" s="1"/>
  <c r="C579" i="6"/>
  <c r="J579" i="6" s="1"/>
  <c r="C578" i="6"/>
  <c r="J578" i="6" s="1"/>
  <c r="C577" i="6"/>
  <c r="J577" i="6" s="1"/>
  <c r="C576" i="6"/>
  <c r="J576" i="6" s="1"/>
  <c r="C575" i="6"/>
  <c r="J575" i="6" s="1"/>
  <c r="C574" i="6"/>
  <c r="J574" i="6" s="1"/>
  <c r="C573" i="6"/>
  <c r="J573" i="6" s="1"/>
  <c r="C572" i="6"/>
  <c r="J572" i="6" s="1"/>
  <c r="C571" i="6"/>
  <c r="J571" i="6" s="1"/>
  <c r="C570" i="6"/>
  <c r="J570" i="6" s="1"/>
  <c r="C569" i="6"/>
  <c r="J569" i="6" s="1"/>
  <c r="C568" i="6"/>
  <c r="J568" i="6" s="1"/>
  <c r="C567" i="6"/>
  <c r="J567" i="6" s="1"/>
  <c r="C566" i="6"/>
  <c r="J566" i="6" s="1"/>
  <c r="C565" i="6"/>
  <c r="J565" i="6" s="1"/>
  <c r="C564" i="6"/>
  <c r="J564" i="6" s="1"/>
  <c r="C563" i="6"/>
  <c r="J563" i="6" s="1"/>
  <c r="C562" i="6"/>
  <c r="J562" i="6" s="1"/>
  <c r="C561" i="6"/>
  <c r="J561" i="6" s="1"/>
  <c r="C560" i="6"/>
  <c r="J560" i="6" s="1"/>
  <c r="C559" i="6"/>
  <c r="J559" i="6" s="1"/>
  <c r="C558" i="6"/>
  <c r="J558" i="6" s="1"/>
  <c r="C557" i="6"/>
  <c r="J557" i="6" s="1"/>
  <c r="C556" i="6"/>
  <c r="J556" i="6" s="1"/>
  <c r="C555" i="6"/>
  <c r="J555" i="6" s="1"/>
  <c r="C554" i="6"/>
  <c r="J554" i="6" s="1"/>
  <c r="C553" i="6"/>
  <c r="J553" i="6" s="1"/>
  <c r="C552" i="6"/>
  <c r="J552" i="6" s="1"/>
  <c r="C551" i="6"/>
  <c r="J551" i="6" s="1"/>
  <c r="C550" i="6"/>
  <c r="J550" i="6" s="1"/>
  <c r="C549" i="6"/>
  <c r="J549" i="6" s="1"/>
  <c r="C548" i="6"/>
  <c r="J548" i="6" s="1"/>
  <c r="C547" i="6"/>
  <c r="J547" i="6" s="1"/>
  <c r="C546" i="6"/>
  <c r="J546" i="6" s="1"/>
  <c r="C545" i="6"/>
  <c r="J545" i="6" s="1"/>
  <c r="C544" i="6"/>
  <c r="J544" i="6" s="1"/>
  <c r="C543" i="6"/>
  <c r="J543" i="6" s="1"/>
  <c r="C542" i="6"/>
  <c r="J542" i="6" s="1"/>
  <c r="C541" i="6"/>
  <c r="J541" i="6" s="1"/>
  <c r="C540" i="6"/>
  <c r="J540" i="6" s="1"/>
  <c r="C539" i="6"/>
  <c r="J539" i="6" s="1"/>
  <c r="C538" i="6"/>
  <c r="J538" i="6" s="1"/>
  <c r="C537" i="6"/>
  <c r="J537" i="6" s="1"/>
  <c r="C536" i="6"/>
  <c r="J536" i="6" s="1"/>
  <c r="C535" i="6"/>
  <c r="J535" i="6" s="1"/>
  <c r="C534" i="6"/>
  <c r="J534" i="6" s="1"/>
  <c r="C533" i="6"/>
  <c r="J533" i="6" s="1"/>
  <c r="C532" i="6"/>
  <c r="J532" i="6" s="1"/>
  <c r="C531" i="6"/>
  <c r="J531" i="6" s="1"/>
  <c r="C530" i="6"/>
  <c r="J530" i="6" s="1"/>
  <c r="C529" i="6"/>
  <c r="J529" i="6" s="1"/>
  <c r="C528" i="6"/>
  <c r="J528" i="6" s="1"/>
  <c r="C527" i="6"/>
  <c r="J527" i="6" s="1"/>
  <c r="C526" i="6"/>
  <c r="J526" i="6" s="1"/>
  <c r="C525" i="6"/>
  <c r="J525" i="6" s="1"/>
  <c r="C524" i="6"/>
  <c r="J524" i="6" s="1"/>
  <c r="C523" i="6"/>
  <c r="J523" i="6" s="1"/>
  <c r="C522" i="6"/>
  <c r="J522" i="6" s="1"/>
  <c r="C521" i="6"/>
  <c r="J521" i="6" s="1"/>
  <c r="C520" i="6"/>
  <c r="J520" i="6" s="1"/>
  <c r="C519" i="6"/>
  <c r="J519" i="6" s="1"/>
  <c r="C518" i="6"/>
  <c r="J518" i="6" s="1"/>
  <c r="C517" i="6"/>
  <c r="J517" i="6" s="1"/>
  <c r="C516" i="6"/>
  <c r="J516" i="6" s="1"/>
  <c r="C515" i="6"/>
  <c r="J515" i="6" s="1"/>
  <c r="C514" i="6"/>
  <c r="J514" i="6" s="1"/>
  <c r="C513" i="6"/>
  <c r="J513" i="6" s="1"/>
  <c r="C512" i="6"/>
  <c r="J512" i="6" s="1"/>
  <c r="C511" i="6"/>
  <c r="J511" i="6" s="1"/>
  <c r="C510" i="6"/>
  <c r="J510" i="6" s="1"/>
  <c r="C509" i="6"/>
  <c r="J509" i="6" s="1"/>
  <c r="C508" i="6"/>
  <c r="J508" i="6" s="1"/>
  <c r="C507" i="6"/>
  <c r="J507" i="6" s="1"/>
  <c r="C506" i="6"/>
  <c r="J506" i="6" s="1"/>
  <c r="C505" i="6"/>
  <c r="J505" i="6" s="1"/>
  <c r="C504" i="6"/>
  <c r="J504" i="6" s="1"/>
  <c r="C503" i="6"/>
  <c r="J503" i="6" s="1"/>
  <c r="C502" i="6"/>
  <c r="J502" i="6" s="1"/>
  <c r="C501" i="6"/>
  <c r="J501" i="6" s="1"/>
  <c r="C500" i="6"/>
  <c r="J500" i="6" s="1"/>
  <c r="C499" i="6"/>
  <c r="J499" i="6" s="1"/>
  <c r="C498" i="6"/>
  <c r="J498" i="6" s="1"/>
  <c r="C497" i="6"/>
  <c r="J497" i="6" s="1"/>
  <c r="C496" i="6"/>
  <c r="J496" i="6" s="1"/>
  <c r="C495" i="6"/>
  <c r="J495" i="6" s="1"/>
  <c r="C494" i="6"/>
  <c r="J494" i="6" s="1"/>
  <c r="C493" i="6"/>
  <c r="J493" i="6" s="1"/>
  <c r="C492" i="6"/>
  <c r="J492" i="6" s="1"/>
  <c r="C491" i="6"/>
  <c r="J491" i="6" s="1"/>
  <c r="C490" i="6"/>
  <c r="J490" i="6" s="1"/>
  <c r="C489" i="6"/>
  <c r="J489" i="6" s="1"/>
  <c r="C488" i="6"/>
  <c r="J488" i="6" s="1"/>
  <c r="C487" i="6"/>
  <c r="J487" i="6" s="1"/>
  <c r="C486" i="6"/>
  <c r="J486" i="6" s="1"/>
  <c r="C485" i="6"/>
  <c r="J485" i="6" s="1"/>
  <c r="C484" i="6"/>
  <c r="J484" i="6" s="1"/>
  <c r="C483" i="6"/>
  <c r="J483" i="6" s="1"/>
  <c r="C482" i="6"/>
  <c r="J482" i="6" s="1"/>
  <c r="C481" i="6"/>
  <c r="J481" i="6" s="1"/>
  <c r="C480" i="6"/>
  <c r="J480" i="6" s="1"/>
  <c r="C479" i="6"/>
  <c r="J479" i="6" s="1"/>
  <c r="C478" i="6"/>
  <c r="J478" i="6" s="1"/>
  <c r="C477" i="6"/>
  <c r="J477" i="6" s="1"/>
  <c r="C476" i="6"/>
  <c r="J476" i="6" s="1"/>
  <c r="C475" i="6"/>
  <c r="J475" i="6" s="1"/>
  <c r="C474" i="6"/>
  <c r="J474" i="6" s="1"/>
  <c r="C473" i="6"/>
  <c r="J473" i="6" s="1"/>
  <c r="C472" i="6"/>
  <c r="J472" i="6" s="1"/>
  <c r="C471" i="6"/>
  <c r="J471" i="6" s="1"/>
  <c r="C470" i="6"/>
  <c r="J470" i="6" s="1"/>
  <c r="C469" i="6"/>
  <c r="J469" i="6" s="1"/>
  <c r="C468" i="6"/>
  <c r="J468" i="6" s="1"/>
  <c r="C467" i="6"/>
  <c r="J467" i="6" s="1"/>
  <c r="C466" i="6"/>
  <c r="J466" i="6" s="1"/>
  <c r="C465" i="6"/>
  <c r="J465" i="6" s="1"/>
  <c r="C464" i="6"/>
  <c r="J464" i="6" s="1"/>
  <c r="C463" i="6"/>
  <c r="J463" i="6" s="1"/>
  <c r="C462" i="6"/>
  <c r="J462" i="6" s="1"/>
  <c r="C461" i="6"/>
  <c r="J461" i="6" s="1"/>
  <c r="C460" i="6"/>
  <c r="J460" i="6" s="1"/>
  <c r="C459" i="6"/>
  <c r="J459" i="6" s="1"/>
  <c r="C458" i="6"/>
  <c r="J458" i="6" s="1"/>
  <c r="C457" i="6"/>
  <c r="J457" i="6" s="1"/>
  <c r="C456" i="6"/>
  <c r="J456" i="6" s="1"/>
  <c r="C455" i="6"/>
  <c r="J455" i="6" s="1"/>
  <c r="C454" i="6"/>
  <c r="J454" i="6" s="1"/>
  <c r="C453" i="6"/>
  <c r="J453" i="6" s="1"/>
  <c r="C452" i="6"/>
  <c r="J452" i="6" s="1"/>
  <c r="C451" i="6"/>
  <c r="J451" i="6" s="1"/>
  <c r="C450" i="6"/>
  <c r="J450" i="6" s="1"/>
  <c r="C449" i="6"/>
  <c r="J449" i="6" s="1"/>
  <c r="C448" i="6"/>
  <c r="J448" i="6" s="1"/>
  <c r="C447" i="6"/>
  <c r="J447" i="6" s="1"/>
  <c r="C446" i="6"/>
  <c r="J446" i="6" s="1"/>
  <c r="C445" i="6"/>
  <c r="J445" i="6" s="1"/>
  <c r="C444" i="6"/>
  <c r="J444" i="6" s="1"/>
  <c r="C443" i="6"/>
  <c r="J443" i="6" s="1"/>
  <c r="C442" i="6"/>
  <c r="J442" i="6" s="1"/>
  <c r="C441" i="6"/>
  <c r="J441" i="6" s="1"/>
  <c r="C440" i="6"/>
  <c r="J440" i="6" s="1"/>
  <c r="C439" i="6"/>
  <c r="J439" i="6" s="1"/>
  <c r="C438" i="6"/>
  <c r="J438" i="6" s="1"/>
  <c r="C437" i="6"/>
  <c r="J437" i="6" s="1"/>
  <c r="C436" i="6"/>
  <c r="J436" i="6" s="1"/>
  <c r="C435" i="6"/>
  <c r="J435" i="6" s="1"/>
  <c r="C434" i="6"/>
  <c r="J434" i="6" s="1"/>
  <c r="C433" i="6"/>
  <c r="J433" i="6" s="1"/>
  <c r="C432" i="6"/>
  <c r="J432" i="6" s="1"/>
  <c r="C431" i="6"/>
  <c r="J431" i="6" s="1"/>
  <c r="C430" i="6"/>
  <c r="J430" i="6" s="1"/>
  <c r="C429" i="6"/>
  <c r="J429" i="6" s="1"/>
  <c r="C428" i="6"/>
  <c r="J428" i="6" s="1"/>
  <c r="C427" i="6"/>
  <c r="J427" i="6" s="1"/>
  <c r="C426" i="6"/>
  <c r="J426" i="6" s="1"/>
  <c r="C425" i="6"/>
  <c r="J425" i="6" s="1"/>
  <c r="C424" i="6"/>
  <c r="J424" i="6" s="1"/>
  <c r="C423" i="6"/>
  <c r="J423" i="6" s="1"/>
  <c r="C422" i="6"/>
  <c r="J422" i="6" s="1"/>
  <c r="C421" i="6"/>
  <c r="J421" i="6" s="1"/>
  <c r="C420" i="6"/>
  <c r="J420" i="6" s="1"/>
  <c r="C419" i="6"/>
  <c r="J419" i="6" s="1"/>
  <c r="C418" i="6"/>
  <c r="J418" i="6" s="1"/>
  <c r="C417" i="6"/>
  <c r="J417" i="6" s="1"/>
  <c r="C416" i="6"/>
  <c r="J416" i="6" s="1"/>
  <c r="C415" i="6"/>
  <c r="J415" i="6" s="1"/>
  <c r="C414" i="6"/>
  <c r="J414" i="6" s="1"/>
  <c r="C413" i="6"/>
  <c r="J413" i="6" s="1"/>
  <c r="C412" i="6"/>
  <c r="J412" i="6" s="1"/>
  <c r="C411" i="6"/>
  <c r="J411" i="6" s="1"/>
  <c r="C410" i="6"/>
  <c r="J410" i="6" s="1"/>
  <c r="C409" i="6"/>
  <c r="J409" i="6" s="1"/>
  <c r="C408" i="6"/>
  <c r="J408" i="6" s="1"/>
  <c r="C407" i="6"/>
  <c r="J407" i="6" s="1"/>
  <c r="C406" i="6"/>
  <c r="J406" i="6" s="1"/>
  <c r="C405" i="6"/>
  <c r="J405" i="6" s="1"/>
  <c r="C404" i="6"/>
  <c r="J404" i="6" s="1"/>
  <c r="C403" i="6"/>
  <c r="J403" i="6" s="1"/>
  <c r="C402" i="6"/>
  <c r="J402" i="6" s="1"/>
  <c r="C401" i="6"/>
  <c r="J401" i="6" s="1"/>
  <c r="C400" i="6"/>
  <c r="J400" i="6" s="1"/>
  <c r="C399" i="6"/>
  <c r="J399" i="6" s="1"/>
  <c r="C398" i="6"/>
  <c r="J398" i="6" s="1"/>
  <c r="C397" i="6"/>
  <c r="J397" i="6" s="1"/>
  <c r="C396" i="6"/>
  <c r="J396" i="6" s="1"/>
  <c r="C395" i="6"/>
  <c r="J395" i="6" s="1"/>
  <c r="C394" i="6"/>
  <c r="J394" i="6" s="1"/>
  <c r="C393" i="6"/>
  <c r="J393" i="6" s="1"/>
  <c r="C392" i="6"/>
  <c r="J392" i="6" s="1"/>
  <c r="C391" i="6"/>
  <c r="J391" i="6" s="1"/>
  <c r="C390" i="6"/>
  <c r="J390" i="6" s="1"/>
  <c r="C389" i="6"/>
  <c r="J389" i="6" s="1"/>
  <c r="C388" i="6"/>
  <c r="J388" i="6" s="1"/>
  <c r="C387" i="6"/>
  <c r="J387" i="6" s="1"/>
  <c r="C386" i="6"/>
  <c r="J386" i="6" s="1"/>
  <c r="C385" i="6"/>
  <c r="J385" i="6" s="1"/>
  <c r="C384" i="6"/>
  <c r="J384" i="6" s="1"/>
  <c r="C383" i="6"/>
  <c r="J383" i="6" s="1"/>
  <c r="C382" i="6"/>
  <c r="J382" i="6" s="1"/>
  <c r="C381" i="6"/>
  <c r="J381" i="6" s="1"/>
  <c r="C380" i="6"/>
  <c r="J380" i="6" s="1"/>
  <c r="C379" i="6"/>
  <c r="J379" i="6" s="1"/>
  <c r="C378" i="6"/>
  <c r="J378" i="6" s="1"/>
  <c r="C377" i="6"/>
  <c r="J377" i="6" s="1"/>
  <c r="C376" i="6"/>
  <c r="J376" i="6" s="1"/>
  <c r="C375" i="6"/>
  <c r="J375" i="6" s="1"/>
  <c r="C374" i="6"/>
  <c r="J374" i="6" s="1"/>
  <c r="C373" i="6"/>
  <c r="J373" i="6" s="1"/>
  <c r="C372" i="6"/>
  <c r="J372" i="6" s="1"/>
  <c r="C371" i="6"/>
  <c r="J371" i="6" s="1"/>
  <c r="C370" i="6"/>
  <c r="J370" i="6" s="1"/>
  <c r="C369" i="6"/>
  <c r="J369" i="6" s="1"/>
  <c r="C368" i="6"/>
  <c r="J368" i="6" s="1"/>
  <c r="C367" i="6"/>
  <c r="J367" i="6" s="1"/>
  <c r="C366" i="6"/>
  <c r="J366" i="6" s="1"/>
  <c r="C365" i="6"/>
  <c r="J365" i="6" s="1"/>
  <c r="C364" i="6"/>
  <c r="J364" i="6" s="1"/>
  <c r="C363" i="6"/>
  <c r="J363" i="6" s="1"/>
  <c r="C362" i="6"/>
  <c r="J362" i="6" s="1"/>
  <c r="C361" i="6"/>
  <c r="J361" i="6" s="1"/>
  <c r="C360" i="6"/>
  <c r="J360" i="6" s="1"/>
  <c r="C359" i="6"/>
  <c r="J359" i="6" s="1"/>
  <c r="C358" i="6"/>
  <c r="J358" i="6" s="1"/>
  <c r="C357" i="6"/>
  <c r="J357" i="6" s="1"/>
  <c r="C356" i="6"/>
  <c r="J356" i="6" s="1"/>
  <c r="C355" i="6"/>
  <c r="J355" i="6" s="1"/>
  <c r="C354" i="6"/>
  <c r="J354" i="6" s="1"/>
  <c r="C353" i="6"/>
  <c r="J353" i="6" s="1"/>
  <c r="C352" i="6"/>
  <c r="J352" i="6" s="1"/>
  <c r="C351" i="6"/>
  <c r="J351" i="6" s="1"/>
  <c r="C350" i="6"/>
  <c r="J350" i="6" s="1"/>
  <c r="C349" i="6"/>
  <c r="J349" i="6" s="1"/>
  <c r="C348" i="6"/>
  <c r="J348" i="6" s="1"/>
  <c r="C347" i="6"/>
  <c r="J347" i="6" s="1"/>
  <c r="C346" i="6"/>
  <c r="J346" i="6" s="1"/>
  <c r="C345" i="6"/>
  <c r="J345" i="6" s="1"/>
  <c r="C344" i="6"/>
  <c r="J344" i="6" s="1"/>
  <c r="C343" i="6"/>
  <c r="J343" i="6" s="1"/>
  <c r="C342" i="6"/>
  <c r="J342" i="6" s="1"/>
  <c r="C341" i="6"/>
  <c r="J341" i="6" s="1"/>
  <c r="C340" i="6"/>
  <c r="J340" i="6" s="1"/>
  <c r="C339" i="6"/>
  <c r="J339" i="6" s="1"/>
  <c r="C338" i="6"/>
  <c r="J338" i="6" s="1"/>
  <c r="C337" i="6"/>
  <c r="J337" i="6" s="1"/>
  <c r="C336" i="6"/>
  <c r="J336" i="6" s="1"/>
  <c r="C335" i="6"/>
  <c r="J335" i="6" s="1"/>
  <c r="C334" i="6"/>
  <c r="J334" i="6" s="1"/>
  <c r="C333" i="6"/>
  <c r="J333" i="6" s="1"/>
  <c r="C332" i="6"/>
  <c r="J332" i="6" s="1"/>
  <c r="C331" i="6"/>
  <c r="J331" i="6" s="1"/>
  <c r="C330" i="6"/>
  <c r="J330" i="6" s="1"/>
  <c r="C329" i="6"/>
  <c r="J329" i="6" s="1"/>
  <c r="C328" i="6"/>
  <c r="J328" i="6" s="1"/>
  <c r="C327" i="6"/>
  <c r="J327" i="6" s="1"/>
  <c r="C326" i="6"/>
  <c r="J326" i="6" s="1"/>
  <c r="C325" i="6"/>
  <c r="J325" i="6" s="1"/>
  <c r="C324" i="6"/>
  <c r="J324" i="6" s="1"/>
  <c r="C323" i="6"/>
  <c r="J323" i="6" s="1"/>
  <c r="C322" i="6"/>
  <c r="J322" i="6" s="1"/>
  <c r="C321" i="6"/>
  <c r="J321" i="6" s="1"/>
  <c r="C320" i="6"/>
  <c r="J320" i="6" s="1"/>
  <c r="C319" i="6"/>
  <c r="J319" i="6" s="1"/>
  <c r="C318" i="6"/>
  <c r="J318" i="6" s="1"/>
  <c r="C317" i="6"/>
  <c r="J317" i="6" s="1"/>
  <c r="C316" i="6"/>
  <c r="J316" i="6" s="1"/>
  <c r="C315" i="6"/>
  <c r="J315" i="6" s="1"/>
  <c r="C314" i="6"/>
  <c r="J314" i="6" s="1"/>
  <c r="C313" i="6"/>
  <c r="J313" i="6" s="1"/>
  <c r="C312" i="6"/>
  <c r="J312" i="6" s="1"/>
  <c r="C311" i="6"/>
  <c r="J311" i="6" s="1"/>
  <c r="C310" i="6"/>
  <c r="J310" i="6" s="1"/>
  <c r="C309" i="6"/>
  <c r="J309" i="6" s="1"/>
  <c r="C308" i="6"/>
  <c r="J308" i="6" s="1"/>
  <c r="C307" i="6"/>
  <c r="J307" i="6" s="1"/>
  <c r="C306" i="6"/>
  <c r="J306" i="6" s="1"/>
  <c r="C305" i="6"/>
  <c r="J305" i="6" s="1"/>
  <c r="C304" i="6"/>
  <c r="J304" i="6" s="1"/>
  <c r="C303" i="6"/>
  <c r="J303" i="6" s="1"/>
  <c r="C302" i="6"/>
  <c r="J302" i="6" s="1"/>
  <c r="C301" i="6"/>
  <c r="J301" i="6" s="1"/>
  <c r="C300" i="6"/>
  <c r="J300" i="6" s="1"/>
  <c r="C299" i="6"/>
  <c r="J299" i="6" s="1"/>
  <c r="C298" i="6"/>
  <c r="J298" i="6" s="1"/>
  <c r="C297" i="6"/>
  <c r="J297" i="6" s="1"/>
  <c r="C296" i="6"/>
  <c r="J296" i="6" s="1"/>
  <c r="C295" i="6"/>
  <c r="J295" i="6" s="1"/>
  <c r="C294" i="6"/>
  <c r="J294" i="6" s="1"/>
  <c r="C293" i="6"/>
  <c r="J293" i="6" s="1"/>
  <c r="C292" i="6"/>
  <c r="J292" i="6" s="1"/>
  <c r="C291" i="6"/>
  <c r="J291" i="6" s="1"/>
  <c r="C290" i="6"/>
  <c r="J290" i="6" s="1"/>
  <c r="C289" i="6"/>
  <c r="J289" i="6" s="1"/>
  <c r="C288" i="6"/>
  <c r="J288" i="6" s="1"/>
  <c r="C287" i="6"/>
  <c r="J287" i="6" s="1"/>
  <c r="C286" i="6"/>
  <c r="J286" i="6" s="1"/>
  <c r="C285" i="6"/>
  <c r="J285" i="6" s="1"/>
  <c r="C284" i="6"/>
  <c r="J284" i="6" s="1"/>
  <c r="C283" i="6"/>
  <c r="J283" i="6" s="1"/>
  <c r="C282" i="6"/>
  <c r="J282" i="6" s="1"/>
  <c r="C281" i="6"/>
  <c r="J281" i="6" s="1"/>
  <c r="C280" i="6"/>
  <c r="J280" i="6" s="1"/>
  <c r="C279" i="6"/>
  <c r="J279" i="6" s="1"/>
  <c r="C278" i="6"/>
  <c r="J278" i="6" s="1"/>
  <c r="C277" i="6"/>
  <c r="J277" i="6" s="1"/>
  <c r="C276" i="6"/>
  <c r="J276" i="6" s="1"/>
  <c r="C275" i="6"/>
  <c r="J275" i="6" s="1"/>
  <c r="C274" i="6"/>
  <c r="J274" i="6" s="1"/>
  <c r="C273" i="6"/>
  <c r="J273" i="6" s="1"/>
  <c r="C272" i="6"/>
  <c r="J272" i="6" s="1"/>
  <c r="C271" i="6"/>
  <c r="J271" i="6" s="1"/>
  <c r="C270" i="6"/>
  <c r="J270" i="6" s="1"/>
  <c r="C269" i="6"/>
  <c r="J269" i="6" s="1"/>
  <c r="C268" i="6"/>
  <c r="J268" i="6" s="1"/>
  <c r="C267" i="6"/>
  <c r="J267" i="6" s="1"/>
  <c r="C266" i="6"/>
  <c r="J266" i="6" s="1"/>
  <c r="C265" i="6"/>
  <c r="J265" i="6" s="1"/>
  <c r="C264" i="6"/>
  <c r="J264" i="6" s="1"/>
  <c r="C263" i="6"/>
  <c r="J263" i="6" s="1"/>
  <c r="C262" i="6"/>
  <c r="J262" i="6" s="1"/>
  <c r="C261" i="6"/>
  <c r="J261" i="6" s="1"/>
  <c r="C260" i="6"/>
  <c r="J260" i="6" s="1"/>
  <c r="C259" i="6"/>
  <c r="J259" i="6" s="1"/>
  <c r="C258" i="6"/>
  <c r="J258" i="6" s="1"/>
  <c r="C257" i="6"/>
  <c r="J257" i="6" s="1"/>
  <c r="C256" i="6"/>
  <c r="J256" i="6" s="1"/>
  <c r="C255" i="6"/>
  <c r="J255" i="6" s="1"/>
  <c r="C254" i="6"/>
  <c r="J254" i="6" s="1"/>
  <c r="C253" i="6"/>
  <c r="J253" i="6" s="1"/>
  <c r="C252" i="6"/>
  <c r="J252" i="6" s="1"/>
  <c r="C251" i="6"/>
  <c r="J251" i="6" s="1"/>
  <c r="C250" i="6"/>
  <c r="J250" i="6" s="1"/>
  <c r="C249" i="6"/>
  <c r="J249" i="6" s="1"/>
  <c r="C248" i="6"/>
  <c r="J248" i="6" s="1"/>
  <c r="C247" i="6"/>
  <c r="J247" i="6" s="1"/>
  <c r="C246" i="6"/>
  <c r="J246" i="6" s="1"/>
  <c r="C245" i="6"/>
  <c r="J245" i="6" s="1"/>
  <c r="C244" i="6"/>
  <c r="J244" i="6" s="1"/>
  <c r="C243" i="6"/>
  <c r="J243" i="6" s="1"/>
  <c r="C242" i="6"/>
  <c r="J242" i="6" s="1"/>
  <c r="C241" i="6"/>
  <c r="J241" i="6" s="1"/>
  <c r="C240" i="6"/>
  <c r="J240" i="6" s="1"/>
  <c r="C239" i="6"/>
  <c r="J239" i="6" s="1"/>
  <c r="C238" i="6"/>
  <c r="J238" i="6" s="1"/>
  <c r="C237" i="6"/>
  <c r="J237" i="6" s="1"/>
  <c r="C236" i="6"/>
  <c r="J236" i="6" s="1"/>
  <c r="C235" i="6"/>
  <c r="J235" i="6" s="1"/>
  <c r="C234" i="6"/>
  <c r="J234" i="6" s="1"/>
  <c r="C233" i="6"/>
  <c r="J233" i="6" s="1"/>
  <c r="C232" i="6"/>
  <c r="J232" i="6" s="1"/>
  <c r="C231" i="6"/>
  <c r="J231" i="6" s="1"/>
  <c r="C230" i="6"/>
  <c r="J230" i="6" s="1"/>
  <c r="C229" i="6"/>
  <c r="J229" i="6" s="1"/>
  <c r="C228" i="6"/>
  <c r="J228" i="6" s="1"/>
  <c r="C227" i="6"/>
  <c r="J227" i="6" s="1"/>
  <c r="C226" i="6"/>
  <c r="J226" i="6" s="1"/>
  <c r="C225" i="6"/>
  <c r="J225" i="6" s="1"/>
  <c r="C224" i="6"/>
  <c r="J224" i="6" s="1"/>
  <c r="C223" i="6"/>
  <c r="J223" i="6" s="1"/>
  <c r="C222" i="6"/>
  <c r="J222" i="6" s="1"/>
  <c r="C221" i="6"/>
  <c r="J221" i="6" s="1"/>
  <c r="C220" i="6"/>
  <c r="J220" i="6" s="1"/>
  <c r="C219" i="6"/>
  <c r="J219" i="6" s="1"/>
  <c r="C218" i="6"/>
  <c r="J218" i="6" s="1"/>
  <c r="C217" i="6"/>
  <c r="J217" i="6" s="1"/>
  <c r="C216" i="6"/>
  <c r="J216" i="6" s="1"/>
  <c r="C215" i="6"/>
  <c r="J215" i="6" s="1"/>
  <c r="C214" i="6"/>
  <c r="J214" i="6" s="1"/>
  <c r="C213" i="6"/>
  <c r="J213" i="6" s="1"/>
  <c r="C212" i="6"/>
  <c r="J212" i="6" s="1"/>
  <c r="C211" i="6"/>
  <c r="J211" i="6" s="1"/>
  <c r="C210" i="6"/>
  <c r="J210" i="6" s="1"/>
  <c r="C209" i="6"/>
  <c r="J209" i="6" s="1"/>
  <c r="C208" i="6"/>
  <c r="J208" i="6" s="1"/>
  <c r="C207" i="6"/>
  <c r="J207" i="6" s="1"/>
  <c r="C206" i="6"/>
  <c r="J206" i="6" s="1"/>
  <c r="C205" i="6"/>
  <c r="J205" i="6" s="1"/>
  <c r="C204" i="6"/>
  <c r="J204" i="6" s="1"/>
  <c r="C203" i="6"/>
  <c r="J203" i="6" s="1"/>
  <c r="C202" i="6"/>
  <c r="J202" i="6" s="1"/>
  <c r="C201" i="6"/>
  <c r="J201" i="6" s="1"/>
  <c r="C200" i="6"/>
  <c r="J200" i="6" s="1"/>
  <c r="C199" i="6"/>
  <c r="J199" i="6" s="1"/>
  <c r="C198" i="6"/>
  <c r="J198" i="6" s="1"/>
  <c r="C197" i="6"/>
  <c r="J197" i="6" s="1"/>
  <c r="C196" i="6"/>
  <c r="J196" i="6" s="1"/>
  <c r="C195" i="6"/>
  <c r="J195" i="6" s="1"/>
  <c r="C194" i="6"/>
  <c r="J194" i="6" s="1"/>
  <c r="C193" i="6"/>
  <c r="J193" i="6" s="1"/>
  <c r="C192" i="6"/>
  <c r="J192" i="6" s="1"/>
  <c r="C191" i="6"/>
  <c r="J191" i="6" s="1"/>
  <c r="C190" i="6"/>
  <c r="J190" i="6" s="1"/>
  <c r="C189" i="6"/>
  <c r="J189" i="6" s="1"/>
  <c r="C188" i="6"/>
  <c r="J188" i="6" s="1"/>
  <c r="C187" i="6"/>
  <c r="J187" i="6" s="1"/>
  <c r="C186" i="6"/>
  <c r="J186" i="6" s="1"/>
  <c r="C185" i="6"/>
  <c r="J185" i="6" s="1"/>
  <c r="C184" i="6"/>
  <c r="J184" i="6" s="1"/>
  <c r="C183" i="6"/>
  <c r="J183" i="6" s="1"/>
  <c r="C182" i="6"/>
  <c r="J182" i="6" s="1"/>
  <c r="C181" i="6"/>
  <c r="J181" i="6" s="1"/>
  <c r="C180" i="6"/>
  <c r="J180" i="6" s="1"/>
  <c r="C179" i="6"/>
  <c r="J179" i="6" s="1"/>
  <c r="C178" i="6"/>
  <c r="J178" i="6" s="1"/>
  <c r="C177" i="6"/>
  <c r="J177" i="6" s="1"/>
  <c r="C176" i="6"/>
  <c r="J176" i="6" s="1"/>
  <c r="C175" i="6"/>
  <c r="J175" i="6" s="1"/>
  <c r="C174" i="6"/>
  <c r="J174" i="6" s="1"/>
  <c r="C173" i="6"/>
  <c r="J173" i="6" s="1"/>
  <c r="C172" i="6"/>
  <c r="J172" i="6" s="1"/>
  <c r="C171" i="6"/>
  <c r="J171" i="6" s="1"/>
  <c r="C170" i="6"/>
  <c r="J170" i="6" s="1"/>
  <c r="C169" i="6"/>
  <c r="J169" i="6" s="1"/>
  <c r="C168" i="6"/>
  <c r="J168" i="6" s="1"/>
  <c r="C167" i="6"/>
  <c r="J167" i="6" s="1"/>
  <c r="C166" i="6"/>
  <c r="J166" i="6" s="1"/>
  <c r="C165" i="6"/>
  <c r="J165" i="6" s="1"/>
  <c r="C164" i="6"/>
  <c r="J164" i="6" s="1"/>
  <c r="C163" i="6"/>
  <c r="J163" i="6" s="1"/>
  <c r="C162" i="6"/>
  <c r="J162" i="6" s="1"/>
  <c r="C161" i="6"/>
  <c r="J161" i="6" s="1"/>
  <c r="C160" i="6"/>
  <c r="J160" i="6" s="1"/>
  <c r="C159" i="6"/>
  <c r="J159" i="6" s="1"/>
  <c r="C158" i="6"/>
  <c r="J158" i="6" s="1"/>
  <c r="C157" i="6"/>
  <c r="J157" i="6" s="1"/>
  <c r="C156" i="6"/>
  <c r="J156" i="6" s="1"/>
  <c r="C155" i="6"/>
  <c r="J155" i="6" s="1"/>
  <c r="C154" i="6"/>
  <c r="J154" i="6" s="1"/>
  <c r="C153" i="6"/>
  <c r="J153" i="6" s="1"/>
  <c r="C152" i="6"/>
  <c r="J152" i="6" s="1"/>
  <c r="C151" i="6"/>
  <c r="J151" i="6" s="1"/>
  <c r="C150" i="6"/>
  <c r="J150" i="6" s="1"/>
  <c r="C149" i="6"/>
  <c r="J149" i="6" s="1"/>
  <c r="C148" i="6"/>
  <c r="J148" i="6" s="1"/>
  <c r="C147" i="6"/>
  <c r="J147" i="6" s="1"/>
  <c r="C146" i="6"/>
  <c r="J146" i="6" s="1"/>
  <c r="C145" i="6"/>
  <c r="J145" i="6" s="1"/>
  <c r="C144" i="6"/>
  <c r="J144" i="6" s="1"/>
  <c r="C143" i="6"/>
  <c r="J143" i="6" s="1"/>
  <c r="C142" i="6"/>
  <c r="J142" i="6" s="1"/>
  <c r="C141" i="6"/>
  <c r="J141" i="6" s="1"/>
  <c r="C140" i="6"/>
  <c r="J140" i="6" s="1"/>
  <c r="C139" i="6"/>
  <c r="J139" i="6" s="1"/>
  <c r="C138" i="6"/>
  <c r="J138" i="6" s="1"/>
  <c r="C137" i="6"/>
  <c r="J137" i="6" s="1"/>
  <c r="C136" i="6"/>
  <c r="J136" i="6" s="1"/>
  <c r="C135" i="6"/>
  <c r="J135" i="6" s="1"/>
  <c r="C134" i="6"/>
  <c r="J134" i="6" s="1"/>
  <c r="C133" i="6"/>
  <c r="J133" i="6" s="1"/>
  <c r="C132" i="6"/>
  <c r="J132" i="6" s="1"/>
  <c r="C131" i="6"/>
  <c r="J131" i="6" s="1"/>
  <c r="C130" i="6"/>
  <c r="J130" i="6" s="1"/>
  <c r="C129" i="6"/>
  <c r="J129" i="6" s="1"/>
  <c r="C128" i="6"/>
  <c r="J128" i="6" s="1"/>
  <c r="C127" i="6"/>
  <c r="J127" i="6" s="1"/>
  <c r="C126" i="6"/>
  <c r="J126" i="6" s="1"/>
  <c r="C125" i="6"/>
  <c r="J125" i="6" s="1"/>
  <c r="C124" i="6"/>
  <c r="J124" i="6" s="1"/>
  <c r="C123" i="6"/>
  <c r="J123" i="6" s="1"/>
  <c r="C122" i="6"/>
  <c r="J122" i="6" s="1"/>
  <c r="C121" i="6"/>
  <c r="J121" i="6" s="1"/>
  <c r="C120" i="6"/>
  <c r="J120" i="6" s="1"/>
  <c r="C119" i="6"/>
  <c r="J119" i="6" s="1"/>
  <c r="C118" i="6"/>
  <c r="J118" i="6" s="1"/>
  <c r="C117" i="6"/>
  <c r="J117" i="6" s="1"/>
  <c r="C116" i="6"/>
  <c r="J116" i="6" s="1"/>
  <c r="C115" i="6"/>
  <c r="J115" i="6" s="1"/>
  <c r="C114" i="6"/>
  <c r="J114" i="6" s="1"/>
  <c r="C113" i="6"/>
  <c r="J113" i="6" s="1"/>
  <c r="C112" i="6"/>
  <c r="J112" i="6" s="1"/>
  <c r="C111" i="6"/>
  <c r="J111" i="6" s="1"/>
  <c r="C110" i="6"/>
  <c r="J110" i="6" s="1"/>
  <c r="C109" i="6"/>
  <c r="J109" i="6" s="1"/>
  <c r="C108" i="6"/>
  <c r="J108" i="6" s="1"/>
  <c r="C107" i="6"/>
  <c r="J107" i="6" s="1"/>
  <c r="C106" i="6"/>
  <c r="J106" i="6" s="1"/>
  <c r="C105" i="6"/>
  <c r="J105" i="6" s="1"/>
  <c r="C104" i="6"/>
  <c r="J104" i="6" s="1"/>
  <c r="C103" i="6"/>
  <c r="J103" i="6" s="1"/>
  <c r="C102" i="6"/>
  <c r="J102" i="6" s="1"/>
  <c r="C101" i="6"/>
  <c r="J101" i="6" s="1"/>
  <c r="C100" i="6"/>
  <c r="J100" i="6" s="1"/>
  <c r="C99" i="6"/>
  <c r="J99" i="6" s="1"/>
  <c r="C98" i="6"/>
  <c r="J98" i="6" s="1"/>
  <c r="C97" i="6"/>
  <c r="J97" i="6" s="1"/>
  <c r="C96" i="6"/>
  <c r="J96" i="6" s="1"/>
  <c r="C95" i="6"/>
  <c r="J95" i="6" s="1"/>
  <c r="C94" i="6"/>
  <c r="J94" i="6" s="1"/>
  <c r="C93" i="6"/>
  <c r="J93" i="6" s="1"/>
  <c r="C92" i="6"/>
  <c r="J92" i="6" s="1"/>
  <c r="C91" i="6"/>
  <c r="J91" i="6" s="1"/>
  <c r="C90" i="6"/>
  <c r="J90" i="6" s="1"/>
  <c r="C89" i="6"/>
  <c r="J89" i="6" s="1"/>
  <c r="C88" i="6"/>
  <c r="J88" i="6" s="1"/>
  <c r="C87" i="6"/>
  <c r="J87" i="6" s="1"/>
  <c r="C86" i="6"/>
  <c r="J86" i="6" s="1"/>
  <c r="C85" i="6"/>
  <c r="J85" i="6" s="1"/>
  <c r="C84" i="6"/>
  <c r="J84" i="6" s="1"/>
  <c r="C83" i="6"/>
  <c r="J83" i="6" s="1"/>
  <c r="C82" i="6"/>
  <c r="J82" i="6" s="1"/>
  <c r="C81" i="6"/>
  <c r="J81" i="6" s="1"/>
  <c r="C80" i="6"/>
  <c r="J80" i="6" s="1"/>
  <c r="C79" i="6"/>
  <c r="J79" i="6" s="1"/>
  <c r="C78" i="6"/>
  <c r="J78" i="6" s="1"/>
  <c r="C77" i="6"/>
  <c r="J77" i="6" s="1"/>
  <c r="C76" i="6"/>
  <c r="J76" i="6" s="1"/>
  <c r="C75" i="6"/>
  <c r="J75" i="6" s="1"/>
  <c r="C74" i="6"/>
  <c r="J74" i="6" s="1"/>
  <c r="C73" i="6"/>
  <c r="J73" i="6" s="1"/>
  <c r="C72" i="6"/>
  <c r="J72" i="6" s="1"/>
  <c r="C71" i="6"/>
  <c r="J71" i="6" s="1"/>
  <c r="C70" i="6"/>
  <c r="J70" i="6" s="1"/>
  <c r="C69" i="6"/>
  <c r="J69" i="6" s="1"/>
  <c r="C68" i="6"/>
  <c r="J68" i="6" s="1"/>
  <c r="C67" i="6"/>
  <c r="J67" i="6" s="1"/>
  <c r="C66" i="6"/>
  <c r="J66" i="6" s="1"/>
  <c r="C65" i="6"/>
  <c r="J65" i="6" s="1"/>
  <c r="C64" i="6"/>
  <c r="J64" i="6" s="1"/>
  <c r="C63" i="6"/>
  <c r="J63" i="6" s="1"/>
  <c r="C62" i="6"/>
  <c r="J62" i="6" s="1"/>
  <c r="C61" i="6"/>
  <c r="J61" i="6" s="1"/>
  <c r="C60" i="6"/>
  <c r="J60" i="6" s="1"/>
  <c r="C59" i="6"/>
  <c r="J59" i="6" s="1"/>
  <c r="C58" i="6"/>
  <c r="J58" i="6" s="1"/>
  <c r="C57" i="6"/>
  <c r="J57" i="6" s="1"/>
  <c r="C56" i="6"/>
  <c r="J56" i="6" s="1"/>
  <c r="C55" i="6"/>
  <c r="J55" i="6" s="1"/>
  <c r="C54" i="6"/>
  <c r="J54" i="6" s="1"/>
  <c r="C53" i="6"/>
  <c r="J53" i="6" s="1"/>
  <c r="C52" i="6"/>
  <c r="J52" i="6" s="1"/>
  <c r="C51" i="6"/>
  <c r="J51" i="6" s="1"/>
  <c r="C50" i="6"/>
  <c r="J50" i="6" s="1"/>
  <c r="C49" i="6"/>
  <c r="J49" i="6" s="1"/>
  <c r="C48" i="6"/>
  <c r="J48" i="6" s="1"/>
  <c r="C47" i="6"/>
  <c r="J47" i="6" s="1"/>
  <c r="C46" i="6"/>
  <c r="J46" i="6" s="1"/>
  <c r="C45" i="6"/>
  <c r="J45" i="6" s="1"/>
  <c r="C44" i="6"/>
  <c r="J44" i="6" s="1"/>
  <c r="C43" i="6"/>
  <c r="J43" i="6" s="1"/>
  <c r="C42" i="6"/>
  <c r="J42" i="6" s="1"/>
  <c r="C41" i="6"/>
  <c r="J41" i="6" s="1"/>
  <c r="C40" i="6"/>
  <c r="J40" i="6" s="1"/>
  <c r="C39" i="6"/>
  <c r="J39" i="6" s="1"/>
  <c r="C38" i="6"/>
  <c r="J38" i="6" s="1"/>
  <c r="C37" i="6"/>
  <c r="J37" i="6" s="1"/>
  <c r="C36" i="6"/>
  <c r="J36" i="6" s="1"/>
  <c r="C35" i="6"/>
  <c r="J35" i="6" s="1"/>
  <c r="C34" i="6"/>
  <c r="J34" i="6" s="1"/>
  <c r="C33" i="6"/>
  <c r="J33" i="6" s="1"/>
  <c r="C32" i="6"/>
  <c r="J32" i="6" s="1"/>
  <c r="C31" i="6"/>
  <c r="J31" i="6" s="1"/>
  <c r="C30" i="6"/>
  <c r="J30" i="6" s="1"/>
  <c r="C29" i="6"/>
  <c r="J29" i="6" s="1"/>
  <c r="C28" i="6"/>
  <c r="J28" i="6" s="1"/>
  <c r="C27" i="6"/>
  <c r="J27" i="6" s="1"/>
  <c r="C26" i="6"/>
  <c r="J26" i="6" s="1"/>
  <c r="C25" i="6"/>
  <c r="J25" i="6" s="1"/>
  <c r="C24" i="6"/>
  <c r="J24" i="6" s="1"/>
  <c r="C23" i="6"/>
  <c r="J23" i="6" s="1"/>
  <c r="C22" i="6"/>
  <c r="J22" i="6" s="1"/>
  <c r="C21" i="6"/>
  <c r="J21" i="6" s="1"/>
  <c r="C20" i="6"/>
  <c r="J20" i="6" s="1"/>
  <c r="C19" i="6"/>
  <c r="J19" i="6" s="1"/>
  <c r="C18" i="6"/>
  <c r="J18" i="6" s="1"/>
  <c r="C17" i="6"/>
  <c r="J17" i="6" s="1"/>
  <c r="C16" i="6"/>
  <c r="J16" i="6" s="1"/>
  <c r="C15" i="6"/>
  <c r="J15" i="6" s="1"/>
  <c r="C14" i="6"/>
  <c r="J14" i="6" s="1"/>
  <c r="C13" i="6"/>
  <c r="J13" i="6" s="1"/>
  <c r="C12" i="6"/>
  <c r="J12" i="6" s="1"/>
  <c r="C11" i="6"/>
  <c r="J11" i="6" s="1"/>
  <c r="C10" i="6"/>
  <c r="J10" i="6" s="1"/>
  <c r="C8" i="6"/>
  <c r="J8" i="6" s="1"/>
  <c r="C7" i="6"/>
  <c r="J7" i="6" s="1"/>
  <c r="C9" i="6"/>
  <c r="J9" i="6" s="1"/>
  <c r="E56" i="9"/>
  <c r="D56" i="9"/>
  <c r="C56" i="9"/>
  <c r="B56" i="9"/>
  <c r="A56" i="9"/>
  <c r="E55" i="9"/>
  <c r="D55" i="9"/>
  <c r="C55" i="9"/>
  <c r="B55" i="9"/>
  <c r="A55" i="9"/>
  <c r="E54" i="9"/>
  <c r="D54" i="9"/>
  <c r="C54" i="9"/>
  <c r="B54" i="9"/>
  <c r="A54" i="9"/>
  <c r="E53" i="9"/>
  <c r="D53" i="9"/>
  <c r="C53" i="9"/>
  <c r="B53" i="9"/>
  <c r="A53" i="9"/>
  <c r="E52" i="9"/>
  <c r="D52" i="9"/>
  <c r="C52" i="9"/>
  <c r="B52" i="9"/>
  <c r="A52" i="9"/>
  <c r="E51" i="9"/>
  <c r="D51" i="9"/>
  <c r="C51" i="9"/>
  <c r="B51" i="9"/>
  <c r="A51" i="9"/>
  <c r="C50" i="9"/>
  <c r="B50" i="9"/>
  <c r="A50" i="9"/>
  <c r="C49" i="9"/>
  <c r="B49" i="9"/>
  <c r="A49" i="9"/>
  <c r="C48" i="9"/>
  <c r="B48" i="9"/>
  <c r="A48" i="9"/>
  <c r="E47" i="9"/>
  <c r="D47" i="9"/>
  <c r="C47" i="9"/>
  <c r="B47" i="9"/>
  <c r="A47" i="9"/>
  <c r="E46" i="9"/>
  <c r="D46" i="9"/>
  <c r="C46" i="9"/>
  <c r="B46" i="9"/>
  <c r="A46" i="9"/>
  <c r="E45" i="9"/>
  <c r="D45" i="9"/>
  <c r="C45" i="9"/>
  <c r="B45" i="9"/>
  <c r="A45" i="9"/>
  <c r="E44" i="9"/>
  <c r="D44" i="9"/>
  <c r="C44" i="9"/>
  <c r="B44" i="9"/>
  <c r="A44" i="9"/>
  <c r="E43" i="9"/>
  <c r="D43" i="9"/>
  <c r="C43" i="9"/>
  <c r="B43" i="9"/>
  <c r="A43" i="9"/>
  <c r="E42" i="9"/>
  <c r="D42" i="9"/>
  <c r="C42" i="9"/>
  <c r="B42" i="9"/>
  <c r="A42" i="9"/>
  <c r="E41" i="9"/>
  <c r="D41" i="9"/>
  <c r="C41" i="9"/>
  <c r="B41" i="9"/>
  <c r="A41" i="9"/>
  <c r="E40" i="9"/>
  <c r="D40" i="9"/>
  <c r="C40" i="9"/>
  <c r="B40" i="9"/>
  <c r="A40" i="9"/>
  <c r="E39" i="9"/>
  <c r="D39" i="9"/>
  <c r="C39" i="9"/>
  <c r="B39" i="9"/>
  <c r="A39" i="9"/>
  <c r="E38" i="9"/>
  <c r="D38" i="9"/>
  <c r="C38" i="9"/>
  <c r="B38" i="9"/>
  <c r="A38" i="9"/>
  <c r="E37" i="9"/>
  <c r="D37" i="9"/>
  <c r="C37" i="9"/>
  <c r="B37" i="9"/>
  <c r="A37" i="9"/>
  <c r="E36" i="9"/>
  <c r="D36" i="9"/>
  <c r="C36" i="9"/>
  <c r="B36" i="9"/>
  <c r="A36" i="9"/>
  <c r="E35" i="9"/>
  <c r="D35" i="9"/>
  <c r="C35" i="9"/>
  <c r="B35" i="9"/>
  <c r="A35" i="9"/>
  <c r="E34" i="9"/>
  <c r="D34" i="9"/>
  <c r="C34" i="9"/>
  <c r="B34" i="9"/>
  <c r="A34" i="9"/>
  <c r="E33" i="9"/>
  <c r="D33" i="9"/>
  <c r="C33" i="9"/>
  <c r="B33" i="9"/>
  <c r="A33" i="9"/>
  <c r="E32" i="9"/>
  <c r="D32" i="9"/>
  <c r="C32" i="9"/>
  <c r="B32" i="9"/>
  <c r="A32" i="9"/>
  <c r="E31" i="9"/>
  <c r="D31" i="9"/>
  <c r="C31" i="9"/>
  <c r="B31" i="9"/>
  <c r="A31" i="9"/>
  <c r="E30" i="9"/>
  <c r="D30" i="9"/>
  <c r="C30" i="9"/>
  <c r="B30" i="9"/>
  <c r="A30" i="9"/>
  <c r="E29" i="9"/>
  <c r="D29" i="9"/>
  <c r="C29" i="9"/>
  <c r="B29" i="9"/>
  <c r="A29" i="9"/>
  <c r="E28" i="9"/>
  <c r="D28" i="9"/>
  <c r="C28" i="9"/>
  <c r="B28" i="9"/>
  <c r="A28" i="9"/>
  <c r="E27" i="9"/>
  <c r="D27" i="9"/>
  <c r="C27" i="9"/>
  <c r="B27" i="9"/>
  <c r="A27" i="9"/>
  <c r="E26" i="9"/>
  <c r="D26" i="9"/>
  <c r="C26" i="9"/>
  <c r="B26" i="9"/>
  <c r="A26" i="9"/>
  <c r="E25" i="9"/>
  <c r="D25" i="9"/>
  <c r="C25" i="9"/>
  <c r="B25" i="9"/>
  <c r="A25" i="9"/>
  <c r="E24" i="9"/>
  <c r="D24" i="9"/>
  <c r="C24" i="9"/>
  <c r="B24" i="9"/>
  <c r="A24" i="9"/>
  <c r="E23" i="9"/>
  <c r="D23" i="9"/>
  <c r="C23" i="9"/>
  <c r="B23" i="9"/>
  <c r="A23" i="9"/>
  <c r="E22" i="9"/>
  <c r="D22" i="9"/>
  <c r="C22" i="9"/>
  <c r="B22" i="9"/>
  <c r="A22" i="9"/>
  <c r="E21" i="9"/>
  <c r="D21" i="9"/>
  <c r="C21" i="9"/>
  <c r="B21" i="9"/>
  <c r="A21" i="9"/>
  <c r="E20" i="9"/>
  <c r="D20" i="9"/>
  <c r="C20" i="9"/>
  <c r="B20" i="9"/>
  <c r="A20" i="9"/>
  <c r="E19" i="9"/>
  <c r="D19" i="9"/>
  <c r="C19" i="9"/>
  <c r="B19" i="9"/>
  <c r="A19" i="9"/>
  <c r="E18" i="9"/>
  <c r="D18" i="9"/>
  <c r="C18" i="9"/>
  <c r="B18" i="9"/>
  <c r="A18" i="9"/>
  <c r="E17" i="9"/>
  <c r="D17" i="9"/>
  <c r="C17" i="9"/>
  <c r="B17" i="9"/>
  <c r="A17" i="9"/>
  <c r="F16" i="9"/>
  <c r="E16" i="9"/>
  <c r="D16" i="9"/>
  <c r="C16" i="9"/>
  <c r="B16" i="9"/>
  <c r="A16" i="9"/>
  <c r="F15" i="9"/>
  <c r="E15" i="9"/>
  <c r="D15" i="9"/>
  <c r="C15" i="9"/>
  <c r="B15" i="9"/>
  <c r="A15" i="9"/>
  <c r="E14" i="9"/>
  <c r="D14" i="9"/>
  <c r="C14" i="9"/>
  <c r="B14" i="9"/>
  <c r="A14" i="9"/>
  <c r="E13" i="9"/>
  <c r="C13" i="9"/>
  <c r="B13" i="9"/>
  <c r="A13" i="9"/>
  <c r="E12" i="9"/>
  <c r="D12" i="9"/>
  <c r="C12" i="9"/>
  <c r="B12" i="9"/>
  <c r="A12" i="9"/>
  <c r="E11" i="9"/>
  <c r="D11" i="9"/>
  <c r="C11" i="9"/>
  <c r="B11" i="9"/>
  <c r="A11" i="9"/>
  <c r="B56" i="1"/>
  <c r="A56" i="1"/>
  <c r="B55" i="1"/>
  <c r="A55" i="1"/>
  <c r="B54" i="1"/>
  <c r="A54" i="1"/>
  <c r="B53" i="1"/>
  <c r="A53" i="1"/>
  <c r="B52" i="1"/>
  <c r="A52" i="1"/>
  <c r="G52" i="1"/>
  <c r="B51" i="1"/>
  <c r="A51" i="1"/>
  <c r="G51" i="1"/>
  <c r="B50" i="1"/>
  <c r="A50" i="1"/>
  <c r="F50" i="1"/>
  <c r="B49" i="1"/>
  <c r="A49" i="1"/>
  <c r="F49" i="1"/>
  <c r="B48" i="1"/>
  <c r="A48" i="1"/>
  <c r="F48" i="1"/>
  <c r="B47" i="1"/>
  <c r="A47" i="1"/>
  <c r="F47" i="1"/>
  <c r="B46" i="1"/>
  <c r="A46" i="1"/>
  <c r="B45" i="1"/>
  <c r="A45" i="1"/>
  <c r="F45" i="1"/>
  <c r="B44" i="1"/>
  <c r="A44" i="1"/>
  <c r="F44" i="1"/>
  <c r="B43" i="1"/>
  <c r="A43" i="1"/>
  <c r="F43" i="1"/>
  <c r="A42" i="1"/>
  <c r="F42" i="1"/>
  <c r="B41" i="1"/>
  <c r="A41" i="1"/>
  <c r="F41" i="1"/>
  <c r="B40" i="1"/>
  <c r="A40" i="1"/>
  <c r="F40" i="1"/>
  <c r="B39" i="1"/>
  <c r="A39" i="1"/>
  <c r="B38" i="1"/>
  <c r="A38" i="1"/>
  <c r="F38" i="1"/>
  <c r="B37" i="1"/>
  <c r="A37" i="1"/>
  <c r="G37" i="1"/>
  <c r="B36" i="1"/>
  <c r="A36" i="1"/>
  <c r="G36" i="1"/>
  <c r="B35" i="1"/>
  <c r="A35" i="1"/>
  <c r="F35" i="1"/>
  <c r="B34" i="1"/>
  <c r="A34" i="1"/>
  <c r="F34" i="1"/>
  <c r="B33" i="1"/>
  <c r="A33" i="1"/>
  <c r="F33" i="1"/>
  <c r="B32" i="1"/>
  <c r="A32" i="1"/>
  <c r="B31" i="1"/>
  <c r="A31" i="1"/>
  <c r="G31" i="1"/>
  <c r="B30" i="1"/>
  <c r="A30" i="1"/>
  <c r="F30" i="1"/>
  <c r="B29" i="1"/>
  <c r="A29" i="1"/>
  <c r="F29" i="1"/>
  <c r="B28" i="1"/>
  <c r="A28" i="1"/>
  <c r="F28" i="1"/>
  <c r="B27" i="1"/>
  <c r="A27" i="1"/>
  <c r="F27" i="1"/>
  <c r="B26" i="1"/>
  <c r="A26" i="1"/>
  <c r="F26" i="1"/>
  <c r="B25" i="1"/>
  <c r="A25" i="1"/>
  <c r="B24" i="1"/>
  <c r="A24" i="1"/>
  <c r="F24" i="1"/>
  <c r="B23" i="1"/>
  <c r="A23" i="1"/>
  <c r="G23" i="1"/>
  <c r="B22" i="1"/>
  <c r="A22" i="1"/>
  <c r="F22" i="1"/>
  <c r="B21" i="1"/>
  <c r="A21" i="1"/>
  <c r="F21" i="1"/>
  <c r="B20" i="1"/>
  <c r="A20" i="1"/>
  <c r="F20" i="1"/>
  <c r="B19" i="1"/>
  <c r="A19" i="1"/>
  <c r="G19" i="1"/>
  <c r="B18" i="1"/>
  <c r="A18" i="1"/>
  <c r="B17" i="1"/>
  <c r="A17" i="1"/>
  <c r="F17" i="1"/>
  <c r="C16" i="1"/>
  <c r="B16" i="1"/>
  <c r="A16" i="1"/>
  <c r="G16" i="1"/>
  <c r="C15" i="1"/>
  <c r="B15" i="1"/>
  <c r="A15" i="1"/>
  <c r="F15" i="1"/>
  <c r="B14" i="1"/>
  <c r="A14" i="1"/>
  <c r="F14" i="1"/>
  <c r="B13" i="1"/>
  <c r="A13" i="1"/>
  <c r="F13" i="1"/>
  <c r="B11" i="1"/>
  <c r="A11" i="1"/>
  <c r="A12" i="1"/>
  <c r="F12" i="1"/>
  <c r="F11" i="1" s="1"/>
  <c r="B12" i="1"/>
  <c r="F36" i="1"/>
  <c r="F37" i="1"/>
  <c r="G38" i="1"/>
  <c r="F51" i="1"/>
  <c r="F52" i="1"/>
  <c r="F16" i="1"/>
  <c r="G17" i="1"/>
  <c r="G45" i="1"/>
  <c r="F31" i="1"/>
  <c r="G47" i="1"/>
  <c r="F23" i="1"/>
  <c r="G24" i="1"/>
  <c r="F19" i="1"/>
  <c r="G27" i="1"/>
  <c r="G29" i="1"/>
  <c r="G30" i="1"/>
  <c r="G22" i="1"/>
  <c r="M36" i="9"/>
  <c r="M28" i="9"/>
  <c r="M26" i="9"/>
  <c r="M24" i="9"/>
  <c r="M23" i="9"/>
  <c r="M22" i="9"/>
  <c r="M16" i="9"/>
  <c r="M15" i="9"/>
  <c r="G6" i="9"/>
  <c r="G7" i="9"/>
  <c r="C7" i="9"/>
  <c r="C6" i="9"/>
  <c r="C5" i="9"/>
  <c r="C4" i="9"/>
  <c r="C3" i="9"/>
  <c r="L52" i="9"/>
  <c r="M52" i="9"/>
  <c r="L51" i="9"/>
  <c r="M51" i="9"/>
  <c r="L50" i="9"/>
  <c r="M50" i="9"/>
  <c r="L49" i="9"/>
  <c r="M49" i="9"/>
  <c r="L48" i="9"/>
  <c r="M48" i="9"/>
  <c r="L47" i="9"/>
  <c r="M47" i="9"/>
  <c r="L45" i="9"/>
  <c r="M45" i="9"/>
  <c r="L44" i="9"/>
  <c r="M44" i="9"/>
  <c r="L43" i="9"/>
  <c r="M43" i="9"/>
  <c r="L42" i="9"/>
  <c r="M42" i="9"/>
  <c r="L41" i="9"/>
  <c r="M41" i="9"/>
  <c r="L40" i="9"/>
  <c r="M40" i="9"/>
  <c r="L38" i="9"/>
  <c r="M38" i="9"/>
  <c r="L37" i="9"/>
  <c r="M37" i="9"/>
  <c r="L36" i="9"/>
  <c r="L35" i="9"/>
  <c r="M35" i="9"/>
  <c r="L34" i="9"/>
  <c r="M34" i="9"/>
  <c r="L33" i="9"/>
  <c r="M33" i="9"/>
  <c r="L31" i="9"/>
  <c r="M31" i="9"/>
  <c r="L30" i="9"/>
  <c r="M30" i="9"/>
  <c r="L29" i="9"/>
  <c r="L28" i="9"/>
  <c r="L27" i="9"/>
  <c r="M27" i="9"/>
  <c r="L26" i="9"/>
  <c r="L24" i="9"/>
  <c r="L23" i="9"/>
  <c r="L22" i="9"/>
  <c r="L21" i="9"/>
  <c r="M21" i="9"/>
  <c r="L20" i="9"/>
  <c r="M20" i="9"/>
  <c r="L19" i="9"/>
  <c r="M19" i="9"/>
  <c r="L17" i="9"/>
  <c r="M17" i="9"/>
  <c r="L14" i="9"/>
  <c r="M14" i="9"/>
  <c r="L13" i="9"/>
  <c r="M13" i="9"/>
  <c r="L12" i="9"/>
  <c r="M12" i="9"/>
  <c r="L25" i="9"/>
  <c r="M29" i="9"/>
  <c r="M25" i="9"/>
  <c r="L32" i="9"/>
  <c r="L18" i="9"/>
  <c r="M46" i="9"/>
  <c r="M39" i="9"/>
  <c r="M18" i="9"/>
  <c r="M11" i="9"/>
  <c r="L11" i="9"/>
  <c r="M32" i="9"/>
  <c r="L46" i="9"/>
  <c r="L39" i="9"/>
  <c r="M53" i="9"/>
  <c r="M55" i="9"/>
  <c r="L53" i="9"/>
  <c r="M54" i="9"/>
  <c r="M56" i="9"/>
  <c r="L55" i="9"/>
  <c r="L54" i="9"/>
  <c r="L56" i="9"/>
  <c r="F3" i="6"/>
  <c r="D5" i="1"/>
  <c r="D4" i="1"/>
  <c r="D3" i="1"/>
  <c r="D13" i="9"/>
  <c r="F50" i="7"/>
  <c r="F51" i="7"/>
  <c r="F37" i="7"/>
  <c r="F30" i="7"/>
  <c r="F30" i="9" s="1"/>
  <c r="F23" i="7"/>
  <c r="G16" i="7"/>
  <c r="G16" i="9" s="1"/>
  <c r="F52" i="7"/>
  <c r="F49" i="7"/>
  <c r="F48" i="7"/>
  <c r="C48" i="1"/>
  <c r="F47" i="7"/>
  <c r="F45" i="7"/>
  <c r="F44" i="7"/>
  <c r="F43" i="7"/>
  <c r="F42" i="7"/>
  <c r="F41" i="7"/>
  <c r="F40" i="7"/>
  <c r="F38" i="7"/>
  <c r="F36" i="7"/>
  <c r="F35" i="7"/>
  <c r="F34" i="7"/>
  <c r="F33" i="7"/>
  <c r="F27" i="7"/>
  <c r="C27" i="1" s="1"/>
  <c r="F24" i="7"/>
  <c r="F22" i="7"/>
  <c r="F21" i="7"/>
  <c r="F20" i="7"/>
  <c r="F19" i="7"/>
  <c r="F17" i="7"/>
  <c r="G15" i="7"/>
  <c r="G15" i="9" s="1"/>
  <c r="F14" i="7"/>
  <c r="F13" i="7"/>
  <c r="F12" i="7"/>
  <c r="C12" i="1" s="1"/>
  <c r="F41" i="9"/>
  <c r="C41" i="1"/>
  <c r="C42" i="1"/>
  <c r="F42" i="9"/>
  <c r="F44" i="9"/>
  <c r="C44" i="1"/>
  <c r="C26" i="1"/>
  <c r="F26" i="9"/>
  <c r="F49" i="9"/>
  <c r="C49" i="1"/>
  <c r="F31" i="9"/>
  <c r="C31" i="1"/>
  <c r="F17" i="9"/>
  <c r="C17" i="1"/>
  <c r="F20" i="9"/>
  <c r="C20" i="1"/>
  <c r="F22" i="9"/>
  <c r="C22" i="1"/>
  <c r="F45" i="9"/>
  <c r="C45" i="1"/>
  <c r="F48" i="9"/>
  <c r="F28" i="9"/>
  <c r="C28" i="1"/>
  <c r="F29" i="9"/>
  <c r="C29" i="1"/>
  <c r="C23" i="1"/>
  <c r="F23" i="9"/>
  <c r="F37" i="9"/>
  <c r="C37" i="1"/>
  <c r="C19" i="1"/>
  <c r="F19" i="9"/>
  <c r="C43" i="1"/>
  <c r="F43" i="9"/>
  <c r="F24" i="9"/>
  <c r="C24" i="1"/>
  <c r="C52" i="1"/>
  <c r="F52" i="9"/>
  <c r="F33" i="9"/>
  <c r="C33" i="1"/>
  <c r="F36" i="9"/>
  <c r="C36" i="1"/>
  <c r="C51" i="1"/>
  <c r="F51" i="9"/>
  <c r="F40" i="9"/>
  <c r="C40" i="1"/>
  <c r="C21" i="1"/>
  <c r="F21" i="9"/>
  <c r="F47" i="9"/>
  <c r="C47" i="1"/>
  <c r="D16" i="1"/>
  <c r="C34" i="1"/>
  <c r="F34" i="9"/>
  <c r="C35" i="1"/>
  <c r="F35" i="9"/>
  <c r="C14" i="1"/>
  <c r="F14" i="9"/>
  <c r="F38" i="9"/>
  <c r="C38" i="1"/>
  <c r="C50" i="1"/>
  <c r="F50" i="9"/>
  <c r="F13" i="9"/>
  <c r="C13" i="1"/>
  <c r="F39" i="7"/>
  <c r="G33" i="7"/>
  <c r="G33" i="9" s="1"/>
  <c r="G23" i="7"/>
  <c r="D23" i="1" s="1"/>
  <c r="G51" i="7"/>
  <c r="G13" i="7"/>
  <c r="G13" i="9" s="1"/>
  <c r="G40" i="7"/>
  <c r="D40" i="1" s="1"/>
  <c r="G35" i="7"/>
  <c r="D35" i="1" s="1"/>
  <c r="G37" i="7"/>
  <c r="G37" i="9" s="1"/>
  <c r="G14" i="7"/>
  <c r="G14" i="9" s="1"/>
  <c r="G36" i="7"/>
  <c r="D36" i="1" s="1"/>
  <c r="G17" i="7"/>
  <c r="G17" i="9" s="1"/>
  <c r="G50" i="7"/>
  <c r="G50" i="9" s="1"/>
  <c r="G31" i="7"/>
  <c r="G31" i="9" s="1"/>
  <c r="G34" i="7"/>
  <c r="G34" i="9" s="1"/>
  <c r="G20" i="7"/>
  <c r="D20" i="1" s="1"/>
  <c r="G22" i="7"/>
  <c r="G22" i="9" s="1"/>
  <c r="G44" i="7"/>
  <c r="G44" i="9" s="1"/>
  <c r="G21" i="7"/>
  <c r="G21" i="9" s="1"/>
  <c r="G41" i="7"/>
  <c r="D41" i="1" s="1"/>
  <c r="G42" i="7"/>
  <c r="D42" i="1" s="1"/>
  <c r="G43" i="7"/>
  <c r="D43" i="1" s="1"/>
  <c r="G24" i="7"/>
  <c r="G24" i="9" s="1"/>
  <c r="G45" i="7"/>
  <c r="D45" i="1" s="1"/>
  <c r="G26" i="7"/>
  <c r="G26" i="9" s="1"/>
  <c r="G47" i="7"/>
  <c r="G47" i="9" s="1"/>
  <c r="F18" i="7"/>
  <c r="G48" i="7"/>
  <c r="G48" i="9" s="1"/>
  <c r="G28" i="7"/>
  <c r="D28" i="1" s="1"/>
  <c r="G49" i="7"/>
  <c r="D49" i="1" s="1"/>
  <c r="G38" i="7"/>
  <c r="G38" i="9" s="1"/>
  <c r="G29" i="7"/>
  <c r="D29" i="1" s="1"/>
  <c r="G52" i="7"/>
  <c r="D52" i="1" s="1"/>
  <c r="F46" i="7"/>
  <c r="F32" i="7"/>
  <c r="G19" i="7"/>
  <c r="C32" i="1"/>
  <c r="F32" i="9"/>
  <c r="D38" i="1"/>
  <c r="C46" i="1"/>
  <c r="F46" i="9"/>
  <c r="C18" i="1"/>
  <c r="F18" i="9"/>
  <c r="G35" i="9"/>
  <c r="C39" i="1"/>
  <c r="F39" i="9"/>
  <c r="G5" i="6"/>
  <c r="G50" i="1"/>
  <c r="G49" i="1"/>
  <c r="G21" i="1"/>
  <c r="G35" i="1"/>
  <c r="G42" i="1"/>
  <c r="G48" i="1"/>
  <c r="G43" i="1"/>
  <c r="G41" i="1"/>
  <c r="G34" i="1"/>
  <c r="G40" i="1"/>
  <c r="G20" i="1"/>
  <c r="G33" i="1"/>
  <c r="G26" i="1"/>
  <c r="G14" i="1"/>
  <c r="G13" i="1"/>
  <c r="G28" i="1"/>
  <c r="D14" i="1" l="1"/>
  <c r="I14" i="1" s="1"/>
  <c r="D22" i="1"/>
  <c r="I22" i="1" s="1"/>
  <c r="G36" i="9"/>
  <c r="D24" i="1"/>
  <c r="I24" i="1" s="1"/>
  <c r="G18" i="7"/>
  <c r="D18" i="1" s="1"/>
  <c r="D26" i="1"/>
  <c r="H26" i="1" s="1"/>
  <c r="G28" i="9"/>
  <c r="G45" i="9"/>
  <c r="G20" i="9"/>
  <c r="G32" i="7"/>
  <c r="G32" i="9" s="1"/>
  <c r="D34" i="1"/>
  <c r="I34" i="1" s="1"/>
  <c r="D37" i="1"/>
  <c r="I37" i="1" s="1"/>
  <c r="D47" i="1"/>
  <c r="I47" i="1" s="1"/>
  <c r="D33" i="1"/>
  <c r="H33" i="1" s="1"/>
  <c r="G49" i="9"/>
  <c r="D50" i="1"/>
  <c r="H50" i="1" s="1"/>
  <c r="D48" i="1"/>
  <c r="I48" i="1" s="1"/>
  <c r="I33" i="1"/>
  <c r="I35" i="1"/>
  <c r="G46" i="7"/>
  <c r="D46" i="1" s="1"/>
  <c r="H45" i="1"/>
  <c r="D15" i="1"/>
  <c r="H15" i="1" s="1"/>
  <c r="I38" i="1"/>
  <c r="I36" i="1"/>
  <c r="D31" i="1"/>
  <c r="H31" i="1" s="1"/>
  <c r="G27" i="7"/>
  <c r="F27" i="9"/>
  <c r="C30" i="1"/>
  <c r="F25" i="7"/>
  <c r="G30" i="7"/>
  <c r="D30" i="1" s="1"/>
  <c r="F25" i="1"/>
  <c r="F46" i="1"/>
  <c r="F18" i="1"/>
  <c r="D13" i="1"/>
  <c r="I13" i="1" s="1"/>
  <c r="G52" i="9"/>
  <c r="D21" i="1"/>
  <c r="I21" i="1" s="1"/>
  <c r="G51" i="9"/>
  <c r="D51" i="1"/>
  <c r="H51" i="1" s="1"/>
  <c r="G29" i="9"/>
  <c r="G41" i="9"/>
  <c r="G19" i="9"/>
  <c r="G42" i="9"/>
  <c r="G40" i="9"/>
  <c r="D19" i="1"/>
  <c r="H19" i="1" s="1"/>
  <c r="G43" i="9"/>
  <c r="H47" i="1"/>
  <c r="G39" i="7"/>
  <c r="H29" i="1"/>
  <c r="D44" i="1"/>
  <c r="G23" i="9"/>
  <c r="H49" i="1"/>
  <c r="D17" i="1"/>
  <c r="H17" i="1" s="1"/>
  <c r="H52" i="1"/>
  <c r="C700" i="6"/>
  <c r="J700" i="6" s="1"/>
  <c r="J5" i="6" s="1"/>
  <c r="H20" i="1"/>
  <c r="H40" i="1"/>
  <c r="H16" i="1"/>
  <c r="H41" i="1"/>
  <c r="H43" i="1"/>
  <c r="H42" i="1"/>
  <c r="H23" i="1"/>
  <c r="H28" i="1"/>
  <c r="I45" i="1"/>
  <c r="I42" i="1"/>
  <c r="F12" i="9"/>
  <c r="G12" i="7"/>
  <c r="F11" i="7"/>
  <c r="H14" i="1"/>
  <c r="F32" i="1"/>
  <c r="I20" i="1"/>
  <c r="I40" i="1"/>
  <c r="I43" i="1"/>
  <c r="F39" i="1"/>
  <c r="F53" i="1"/>
  <c r="F54" i="1" s="1"/>
  <c r="F56" i="1" s="1"/>
  <c r="H35" i="1"/>
  <c r="H36" i="1"/>
  <c r="I52" i="1"/>
  <c r="G18" i="1"/>
  <c r="G25" i="1"/>
  <c r="G46" i="1"/>
  <c r="I16" i="1"/>
  <c r="H38" i="1"/>
  <c r="I23" i="1"/>
  <c r="G32" i="1"/>
  <c r="I41" i="1"/>
  <c r="I29" i="1"/>
  <c r="I49" i="1"/>
  <c r="I28" i="1"/>
  <c r="H34" i="1" l="1"/>
  <c r="G18" i="9"/>
  <c r="H22" i="1"/>
  <c r="H24" i="1"/>
  <c r="I26" i="1"/>
  <c r="H37" i="1"/>
  <c r="I50" i="1"/>
  <c r="H48" i="1"/>
  <c r="D32" i="1"/>
  <c r="G46" i="9"/>
  <c r="H21" i="1"/>
  <c r="I18" i="1"/>
  <c r="H13" i="1"/>
  <c r="I46" i="1"/>
  <c r="I15" i="1"/>
  <c r="I31" i="1"/>
  <c r="D27" i="1"/>
  <c r="G27" i="9"/>
  <c r="H30" i="1"/>
  <c r="I30" i="1"/>
  <c r="G30" i="9"/>
  <c r="G25" i="7"/>
  <c r="F25" i="9"/>
  <c r="C25" i="1"/>
  <c r="G44" i="1"/>
  <c r="G39" i="1" s="1"/>
  <c r="G12" i="1"/>
  <c r="G11" i="1" s="1"/>
  <c r="G39" i="9"/>
  <c r="D39" i="1"/>
  <c r="I32" i="1"/>
  <c r="I51" i="1"/>
  <c r="I19" i="1"/>
  <c r="H46" i="1"/>
  <c r="I17" i="1"/>
  <c r="D12" i="1"/>
  <c r="G12" i="9"/>
  <c r="G11" i="7"/>
  <c r="F11" i="9"/>
  <c r="C11" i="1"/>
  <c r="F53" i="7"/>
  <c r="H32" i="1" l="1"/>
  <c r="H18" i="1"/>
  <c r="I27" i="1"/>
  <c r="H27" i="1"/>
  <c r="H25" i="1" s="1"/>
  <c r="G25" i="9"/>
  <c r="D25" i="1"/>
  <c r="I25" i="1" s="1"/>
  <c r="I44" i="1"/>
  <c r="I39" i="1"/>
  <c r="H44" i="1"/>
  <c r="H39" i="1" s="1"/>
  <c r="G53" i="1"/>
  <c r="G54" i="1" s="1"/>
  <c r="F53" i="9"/>
  <c r="C53" i="1"/>
  <c r="D11" i="1"/>
  <c r="I11" i="1" s="1"/>
  <c r="G53" i="7"/>
  <c r="G11" i="9"/>
  <c r="I12" i="1"/>
  <c r="H12" i="1"/>
  <c r="H11" i="1" s="1"/>
  <c r="H53" i="1" l="1"/>
  <c r="H54" i="1" s="1"/>
  <c r="D53" i="1"/>
  <c r="I53" i="1" s="1"/>
  <c r="G53" i="9"/>
  <c r="C54" i="1"/>
  <c r="F56" i="7"/>
  <c r="F54" i="9"/>
  <c r="C55" i="1"/>
  <c r="F55" i="9"/>
  <c r="G56" i="1"/>
  <c r="C21" i="2" s="1"/>
  <c r="F56" i="9" l="1"/>
  <c r="C56" i="1"/>
  <c r="G55" i="9"/>
  <c r="D55" i="1"/>
  <c r="G56" i="7"/>
  <c r="D54" i="1"/>
  <c r="I54" i="1" s="1"/>
  <c r="G54" i="9"/>
  <c r="E21" i="2"/>
  <c r="C25" i="2"/>
  <c r="H55" i="1" l="1"/>
  <c r="H56" i="1" s="1"/>
  <c r="I55" i="1"/>
  <c r="G56" i="9"/>
  <c r="D56" i="1"/>
  <c r="I56" i="1" s="1"/>
  <c r="C26" i="2"/>
  <c r="E25" i="2"/>
</calcChain>
</file>

<file path=xl/sharedStrings.xml><?xml version="1.0" encoding="utf-8"?>
<sst xmlns="http://schemas.openxmlformats.org/spreadsheetml/2006/main" count="283" uniqueCount="220">
  <si>
    <t>Audit</t>
  </si>
  <si>
    <t>EURO</t>
  </si>
  <si>
    <t>Visibility</t>
  </si>
  <si>
    <t>Währung</t>
  </si>
  <si>
    <t>BL</t>
  </si>
  <si>
    <t>01</t>
  </si>
  <si>
    <t>01.01</t>
  </si>
  <si>
    <t>01.02</t>
  </si>
  <si>
    <t>01.03</t>
  </si>
  <si>
    <t>01.04</t>
  </si>
  <si>
    <t>01.05</t>
  </si>
  <si>
    <t>02</t>
  </si>
  <si>
    <t>02.01</t>
  </si>
  <si>
    <t>02.02</t>
  </si>
  <si>
    <t xml:space="preserve">02.03 </t>
  </si>
  <si>
    <t>02.04</t>
  </si>
  <si>
    <t>02.05</t>
  </si>
  <si>
    <t>03</t>
  </si>
  <si>
    <t>03.01</t>
  </si>
  <si>
    <t>03.02</t>
  </si>
  <si>
    <t>03.03</t>
  </si>
  <si>
    <t>03.04</t>
  </si>
  <si>
    <t>03.05</t>
  </si>
  <si>
    <t>04</t>
  </si>
  <si>
    <t>04.01</t>
  </si>
  <si>
    <t>04.02</t>
  </si>
  <si>
    <t>04.03</t>
  </si>
  <si>
    <t>Computer</t>
  </si>
  <si>
    <t>04.04</t>
  </si>
  <si>
    <t>04.05</t>
  </si>
  <si>
    <t>05</t>
  </si>
  <si>
    <t>05.01</t>
  </si>
  <si>
    <t>05.02</t>
  </si>
  <si>
    <t>05.03</t>
  </si>
  <si>
    <t>05.04</t>
  </si>
  <si>
    <t>05.05</t>
  </si>
  <si>
    <t>05.06</t>
  </si>
  <si>
    <t>06</t>
  </si>
  <si>
    <t>06.01</t>
  </si>
  <si>
    <t>06.02</t>
  </si>
  <si>
    <t>06.03</t>
  </si>
  <si>
    <t>06.04</t>
  </si>
  <si>
    <t>BUDGET</t>
  </si>
  <si>
    <t>01.06</t>
  </si>
  <si>
    <t>02.06</t>
  </si>
  <si>
    <t>03.06</t>
  </si>
  <si>
    <t>04.06</t>
  </si>
  <si>
    <t>06.05</t>
  </si>
  <si>
    <t>06.06</t>
  </si>
  <si>
    <t>%</t>
  </si>
  <si>
    <t>00</t>
  </si>
  <si>
    <t>d.) 08 - Reserve</t>
  </si>
  <si>
    <t>a.) Filter</t>
  </si>
  <si>
    <t>PROJECT BUDGET</t>
  </si>
  <si>
    <t>Project number:</t>
  </si>
  <si>
    <t>Project title:</t>
  </si>
  <si>
    <t>Projec site:</t>
  </si>
  <si>
    <t>Project duration:</t>
  </si>
  <si>
    <t>Currency:</t>
  </si>
  <si>
    <t>Exchange rate:</t>
  </si>
  <si>
    <t>Applicant organization:</t>
  </si>
  <si>
    <t>Budget line</t>
  </si>
  <si>
    <t>Unit</t>
  </si>
  <si>
    <t>Quantity</t>
  </si>
  <si>
    <t>Amount
Local Currency</t>
  </si>
  <si>
    <t xml:space="preserve">Amount
EUR </t>
  </si>
  <si>
    <t>Coordinator</t>
  </si>
  <si>
    <t>Expert (50%)</t>
  </si>
  <si>
    <t>Accountant</t>
  </si>
  <si>
    <t>Per diem (per diems, accommodation, food)</t>
  </si>
  <si>
    <t>International flights</t>
  </si>
  <si>
    <t>month</t>
  </si>
  <si>
    <t>day</t>
  </si>
  <si>
    <t xml:space="preserve">flight </t>
  </si>
  <si>
    <t>Local transport costs</t>
  </si>
  <si>
    <t>Local fuel expenses</t>
  </si>
  <si>
    <t>Vehicle maintenance</t>
  </si>
  <si>
    <t>Equipment</t>
  </si>
  <si>
    <t>Bycicles</t>
  </si>
  <si>
    <t>Printer</t>
  </si>
  <si>
    <t>Cars</t>
  </si>
  <si>
    <t>piece</t>
  </si>
  <si>
    <t>Local office</t>
  </si>
  <si>
    <t>Office expenses (electricity, water)</t>
  </si>
  <si>
    <t>Office supplies and material</t>
  </si>
  <si>
    <t>Office rent</t>
  </si>
  <si>
    <t>Other costs</t>
  </si>
  <si>
    <t>Bank charges (incl. transfer charges)</t>
  </si>
  <si>
    <t>object</t>
  </si>
  <si>
    <t>audit</t>
  </si>
  <si>
    <t>evaluation</t>
  </si>
  <si>
    <t>Direct project costs</t>
  </si>
  <si>
    <t>TOTAL BUDGET</t>
  </si>
  <si>
    <t>Place, date:</t>
  </si>
  <si>
    <t>Date of authorization:</t>
  </si>
  <si>
    <r>
      <t xml:space="preserve">Responsible for the content </t>
    </r>
    <r>
      <rPr>
        <sz val="8"/>
        <rFont val="Helvetica for Caritas"/>
        <family val="2"/>
      </rPr>
      <t>(name, function, signature)</t>
    </r>
  </si>
  <si>
    <t>Authorized by (name, signature, seal)</t>
  </si>
  <si>
    <t>BUDGET AMENDMENT</t>
  </si>
  <si>
    <t>Amended project duration</t>
  </si>
  <si>
    <t>ORIGINAL BUDGET</t>
  </si>
  <si>
    <t>AMENDED BUDGET</t>
  </si>
  <si>
    <t>Amount
Local currency</t>
  </si>
  <si>
    <t>Price per unit
Local currency</t>
  </si>
  <si>
    <t>Price per unit
 Local currency</t>
  </si>
  <si>
    <t>FINANCIAL REPORT</t>
  </si>
  <si>
    <t>Organization:</t>
  </si>
  <si>
    <t>Financial report-info:</t>
  </si>
  <si>
    <t>Reporting period:</t>
  </si>
  <si>
    <t>Submission deadline:</t>
  </si>
  <si>
    <t>Date of delivery:</t>
  </si>
  <si>
    <t>Amount
EUR</t>
  </si>
  <si>
    <t>EXPENSES</t>
  </si>
  <si>
    <r>
      <rPr>
        <b/>
        <sz val="9"/>
        <rFont val="Helvetica for Caritas"/>
        <family val="2"/>
      </rPr>
      <t xml:space="preserve">Expenses
</t>
    </r>
    <r>
      <rPr>
        <sz val="9"/>
        <color rgb="FFFF0000"/>
        <rFont val="Helvetica for Caritas"/>
        <family val="2"/>
      </rPr>
      <t>(All  currencies!)</t>
    </r>
    <r>
      <rPr>
        <b/>
        <sz val="9"/>
        <rFont val="Helvetica for Caritas"/>
        <family val="2"/>
      </rPr>
      <t xml:space="preserve">
</t>
    </r>
    <r>
      <rPr>
        <b/>
        <sz val="10"/>
        <rFont val="Helvetica for Caritas"/>
        <family val="2"/>
      </rPr>
      <t xml:space="preserve">Local Currency </t>
    </r>
  </si>
  <si>
    <t>Expenses
EUR</t>
  </si>
  <si>
    <t>Balance
EUR</t>
  </si>
  <si>
    <t>Expenses
%</t>
  </si>
  <si>
    <t>Communication (telephone, internet,...)</t>
  </si>
  <si>
    <t>Date</t>
  </si>
  <si>
    <t>Exchange rate</t>
  </si>
  <si>
    <t>Currency</t>
  </si>
  <si>
    <r>
      <t xml:space="preserve">Amount
</t>
    </r>
    <r>
      <rPr>
        <sz val="9"/>
        <color rgb="FFFF0000"/>
        <rFont val="Helvetica for Caritas"/>
        <family val="2"/>
      </rPr>
      <t>(All currencies!)</t>
    </r>
    <r>
      <rPr>
        <b/>
        <sz val="9"/>
        <color indexed="8"/>
        <rFont val="Helvetica for Caritas"/>
        <family val="2"/>
      </rPr>
      <t xml:space="preserve">
Local Currency</t>
    </r>
  </si>
  <si>
    <t>Receipt no.</t>
  </si>
  <si>
    <t>SUBTOTAL</t>
  </si>
  <si>
    <t>Transfer</t>
  </si>
  <si>
    <t>1. Transfer</t>
  </si>
  <si>
    <t>2. Transfer</t>
  </si>
  <si>
    <t>EXPLANATORY NOTES TO BUDGET AND FINANCIAL REPORT</t>
  </si>
  <si>
    <t>BUDGET - Table</t>
  </si>
  <si>
    <t>a.) Budget categories (01 - 08)</t>
  </si>
  <si>
    <t>a.1.) Explanation of categories</t>
  </si>
  <si>
    <t>04 - Equipment</t>
  </si>
  <si>
    <t>05 - Local office</t>
  </si>
  <si>
    <t>06 - Other costs</t>
  </si>
  <si>
    <t>b.) Budget lines (01.01 - 06.99)</t>
  </si>
  <si>
    <t>c.) 07 - Admin. Costs</t>
  </si>
  <si>
    <t>e.) Completing the form</t>
  </si>
  <si>
    <t>BUDGET-Amendment - Table</t>
  </si>
  <si>
    <t>FIN. REPORT- Table</t>
  </si>
  <si>
    <t>a.) Financial Reports</t>
  </si>
  <si>
    <t>b.) Completin the form</t>
  </si>
  <si>
    <t>b.) Completing the form</t>
  </si>
  <si>
    <t>a.) Application f. budget amendment</t>
  </si>
  <si>
    <t>These categories are not changeable. They cannot be modified or deleted. Depending on the project one or more budget categories can stay blank. It is not possible to add additional budget categories.</t>
  </si>
  <si>
    <t xml:space="preserve">All staff costs (salaries, fees for consultancies, per diem etc.) </t>
  </si>
  <si>
    <t xml:space="preserve">All transport costs (international and local) and costs for fuel, vehicle insurance and maintenance </t>
  </si>
  <si>
    <t>Not included in the other categories</t>
  </si>
  <si>
    <t>For equipment items above a certain value (in Austria usually above 400 EUR)</t>
  </si>
  <si>
    <t>Current local office costs</t>
  </si>
  <si>
    <t xml:space="preserve">All costs of all budget lines are recorded in the list of receipts. With the filter it is possible e.g. to display only costs of a specific budget line. </t>
  </si>
  <si>
    <t>b.) Subtotal</t>
  </si>
  <si>
    <t>c.) Column BL</t>
  </si>
  <si>
    <t>d.) Sorting of costs</t>
  </si>
  <si>
    <t>It is best to enter the costs by date in the list of receipts.</t>
  </si>
  <si>
    <t>e.) Columns C to I</t>
  </si>
  <si>
    <t xml:space="preserve">All columns should be filled in. The amounts in column I (amount EUR) will be calculated automatically  (based on the amounts in local currencies and on the exchange rates filled in). </t>
  </si>
  <si>
    <t>f.) Columns G and H</t>
  </si>
  <si>
    <t>g.) EXCHANGE RATE</t>
  </si>
  <si>
    <t>REVENUES - Table</t>
  </si>
  <si>
    <t>a.) Transfers</t>
  </si>
  <si>
    <t>b.) Exchange rate</t>
  </si>
  <si>
    <t>c.) Interest</t>
  </si>
  <si>
    <t>d.) Balance und expenditure</t>
  </si>
  <si>
    <t xml:space="preserve">Every transfer by C. Austria to the partner organization has to be entered here. The information provided here must be supported with evidence. </t>
  </si>
  <si>
    <t xml:space="preserve">Interest gained from C. Austria funds has to be registered and documented. The interest is part of the funds that have to be transferred. </t>
  </si>
  <si>
    <t>Are calculated automatically.</t>
  </si>
  <si>
    <t xml:space="preserve">These budget lines can be modified, depending on the project.  The budget lines in the template are examples. The  allocation of budget lines to the budget categories should be plausible and consistent.   </t>
  </si>
  <si>
    <t xml:space="preserve">7% is the maximum, but it can be also less (or zero) (e.g. it should be taken into account if some costs are already included in the budget as direct costs).  </t>
  </si>
  <si>
    <r>
      <t>5% is the maximum, but it can be also less (or zero). It is meant for  unforseen additional costs. The reserve is</t>
    </r>
    <r>
      <rPr>
        <b/>
        <u/>
        <sz val="10"/>
        <rFont val="Helvetica for Caritas"/>
        <family val="2"/>
      </rPr>
      <t xml:space="preserve"> NOT automatically available</t>
    </r>
    <r>
      <rPr>
        <sz val="10"/>
        <rFont val="Helvetica for Caritas"/>
        <family val="2"/>
      </rPr>
      <t xml:space="preserve"> for the partners</t>
    </r>
    <r>
      <rPr>
        <b/>
        <u/>
        <sz val="10"/>
        <rFont val="Helvetica for Caritas"/>
        <family val="2"/>
      </rPr>
      <t>,</t>
    </r>
    <r>
      <rPr>
        <sz val="10"/>
        <rFont val="Helvetica for Caritas"/>
        <family val="2"/>
      </rPr>
      <t xml:space="preserve"> but has to be applied for by the partners </t>
    </r>
    <r>
      <rPr>
        <b/>
        <u/>
        <sz val="10"/>
        <rFont val="Helvetica for Caritas"/>
        <family val="2"/>
      </rPr>
      <t>(before spending)</t>
    </r>
    <r>
      <rPr>
        <sz val="10"/>
        <rFont val="Helvetica for Caritas"/>
        <family val="2"/>
      </rPr>
      <t xml:space="preserve"> and has to be authorized by Caritas Austria.  </t>
    </r>
  </si>
  <si>
    <t xml:space="preserve">Only white cells should be filled out. Grey spaces contain formulars and should not be changed. </t>
  </si>
  <si>
    <t>For amendmend requests  this table has to be filled out. The left side of the table should correspond to the authorized budget. The right side of the table (possibly incl. project duration and exchange rate) have to be filled out.</t>
  </si>
  <si>
    <r>
      <t>For interim and final reports this table has to be filled out. The left side of the table should correspond to the authorized (or amended) budget. The right side of the table is linked automatically with the list of receipts.</t>
    </r>
    <r>
      <rPr>
        <b/>
        <sz val="10"/>
        <rFont val="Helvetica for Caritas"/>
        <family val="2"/>
      </rPr>
      <t xml:space="preserve"> </t>
    </r>
    <r>
      <rPr>
        <b/>
        <u/>
        <sz val="10"/>
        <rFont val="Helvetica for Caritas"/>
        <family val="2"/>
      </rPr>
      <t>All costs, from project start until reporting deadline are presented.</t>
    </r>
    <r>
      <rPr>
        <sz val="10"/>
        <rFont val="Helvetica for Caritas"/>
        <family val="2"/>
      </rPr>
      <t xml:space="preserve"> Only general information of the report (white spaces above) have to be filled in by hand. </t>
    </r>
  </si>
  <si>
    <t>If a filter is active the subtotal only shows the total amounts (in local currency and in EUR) for the filtered costs (e.g. amount per budget line). Otherwhise the total amount is shown.</t>
  </si>
  <si>
    <t>When filling in the costs it is necessary to enter the respective code into the column BL. The column "Budget line" will be filled out automatically. Codes can be chosen from the drop-down list in the box. Invalid codes (e.g.  codes for sub-totals, codes that are not in the budget, codes with budget amount zero) will generate an error message.</t>
  </si>
  <si>
    <t xml:space="preserve">The name of the local currency (this is the currency on the actual receipt) and the exhange rate (1 EUR = xxx local currency) have to be entered.  </t>
  </si>
  <si>
    <r>
      <rPr>
        <b/>
        <u/>
        <sz val="10"/>
        <rFont val="Helvetica for Caritas"/>
        <family val="2"/>
      </rPr>
      <t>Unless otherwhise agreed,</t>
    </r>
    <r>
      <rPr>
        <sz val="10"/>
        <rFont val="Helvetica for Caritas"/>
        <family val="2"/>
      </rPr>
      <t xml:space="preserve"> the exchange rate results from the transfers of Caritas Austria to the local partner (also see section "REVENUES").  Generally, at the end of the project the average exchange rate is calculated and is used for all expenses (from project start). The exchange rate is always confirmed with an official receipt.  (e.g.: bank receipt of transfer). If expenditures are carried out in different currencies, all exchange rates have to be documented. </t>
    </r>
  </si>
  <si>
    <t xml:space="preserve">Unless otherwhise agreed, the average exchange rate which resulting from the transfers will be used to convert the local currency into EUR. </t>
  </si>
  <si>
    <t>Project site:</t>
  </si>
  <si>
    <t>Amended rate</t>
  </si>
  <si>
    <t>Description</t>
  </si>
  <si>
    <t>INVOICE LIST - Table</t>
  </si>
  <si>
    <t>INVOICE LIST</t>
  </si>
  <si>
    <t>Personnel</t>
  </si>
  <si>
    <t>01 - Personnel</t>
  </si>
  <si>
    <t>Transport and travel</t>
  </si>
  <si>
    <t>02 - Transport and travel</t>
  </si>
  <si>
    <t>Accomodation costs</t>
  </si>
  <si>
    <t>Program activities</t>
  </si>
  <si>
    <t>03 - Program activities</t>
  </si>
  <si>
    <t>Specific costs for project/program activities. e.g.: material for distributions (for distribution of goods), material for reconstruction (for rehabilitation projects), medicine (for health projects), etc.</t>
  </si>
  <si>
    <t>contract</t>
  </si>
  <si>
    <t>Contractual services</t>
  </si>
  <si>
    <t>Monitoring &amp; evaluation</t>
  </si>
  <si>
    <t>Nr.</t>
  </si>
  <si>
    <t>1</t>
  </si>
  <si>
    <t>EINNAHMEN</t>
  </si>
  <si>
    <r>
      <t xml:space="preserve">Verantwortlich für den Inhalt </t>
    </r>
    <r>
      <rPr>
        <sz val="8"/>
        <rFont val="Helvetica for Caritas"/>
        <family val="2"/>
      </rPr>
      <t>(Name, Funktion, Unterschrift)</t>
    </r>
  </si>
  <si>
    <t>Total</t>
  </si>
  <si>
    <t>Interests</t>
  </si>
  <si>
    <t>3. Transfer</t>
  </si>
  <si>
    <t>4. Transfer</t>
  </si>
  <si>
    <t>5. Transfer</t>
  </si>
  <si>
    <t>6. Transfer</t>
  </si>
  <si>
    <t>Positive interests (from C. Austria funds)</t>
  </si>
  <si>
    <t>Total costs (according to FIN-REPORT)</t>
  </si>
  <si>
    <t>BALANCE (for partner organisation)</t>
  </si>
  <si>
    <t>Balance (according to FIN-REPORT)</t>
  </si>
  <si>
    <t>07.00</t>
  </si>
  <si>
    <t>08.00</t>
  </si>
  <si>
    <t>Expenses</t>
  </si>
  <si>
    <t>Caritas Lebanon</t>
  </si>
  <si>
    <t>Security and safety improvement at Rayfoun shelter</t>
  </si>
  <si>
    <t>Rayfoun</t>
  </si>
  <si>
    <t>Steel main entrance gate</t>
  </si>
  <si>
    <t>Steel protection windows</t>
  </si>
  <si>
    <t>Replacment of broken glasses</t>
  </si>
  <si>
    <t>Construction of fence with steel posts  (different types of post heights) and corrugated sheets</t>
  </si>
  <si>
    <t>Lighting</t>
  </si>
  <si>
    <t>USD</t>
  </si>
  <si>
    <t>Internal fence and gate</t>
  </si>
  <si>
    <t>July to  October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</si>
</sst>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000"/>
    <numFmt numFmtId="165" formatCode="#,##0.00;[Red]\ \ \-#,##0.00;\ \-"/>
    <numFmt numFmtId="166" formatCode="0.0000"/>
    <numFmt numFmtId="167" formatCode="dd/mm/yyyy;@"/>
    <numFmt numFmtId="168" formatCode="#,##0.0000"/>
  </numFmts>
  <fonts count="29">
    <font>
      <sz val="10"/>
      <name val="Arial"/>
    </font>
    <font>
      <sz val="10"/>
      <color indexed="8"/>
      <name val="Arial"/>
      <family val="2"/>
    </font>
    <font>
      <sz val="10"/>
      <name val="Arial"/>
      <family val="2"/>
    </font>
    <font>
      <sz val="10"/>
      <name val="Helvetica for Caritas"/>
      <family val="2"/>
    </font>
    <font>
      <b/>
      <u/>
      <sz val="10"/>
      <name val="Helvetica for Caritas"/>
      <family val="2"/>
    </font>
    <font>
      <b/>
      <sz val="10"/>
      <name val="Helvetica for Caritas"/>
      <family val="2"/>
    </font>
    <font>
      <b/>
      <u/>
      <sz val="16"/>
      <name val="Helvetica for Caritas"/>
      <family val="2"/>
    </font>
    <font>
      <sz val="9"/>
      <name val="Helvetica for Caritas"/>
      <family val="2"/>
    </font>
    <font>
      <b/>
      <sz val="18"/>
      <name val="Helvetica for Caritas"/>
      <family val="2"/>
    </font>
    <font>
      <b/>
      <sz val="9"/>
      <name val="Helvetica for Caritas"/>
      <family val="2"/>
    </font>
    <font>
      <b/>
      <sz val="11"/>
      <color theme="0" tint="-0.249977111117893"/>
      <name val="Helvetica for Caritas"/>
      <family val="2"/>
    </font>
    <font>
      <b/>
      <sz val="11"/>
      <name val="Helvetica for Caritas"/>
      <family val="2"/>
    </font>
    <font>
      <sz val="11"/>
      <name val="Helvetica for Caritas"/>
      <family val="2"/>
    </font>
    <font>
      <sz val="8"/>
      <name val="Helvetica for Caritas"/>
      <family val="2"/>
    </font>
    <font>
      <b/>
      <sz val="10"/>
      <color rgb="FF0000FF"/>
      <name val="Helvetica for Caritas"/>
      <family val="2"/>
    </font>
    <font>
      <sz val="18"/>
      <name val="Helvetica for Caritas"/>
      <family val="2"/>
    </font>
    <font>
      <sz val="9"/>
      <color rgb="FFFF0000"/>
      <name val="Helvetica for Caritas"/>
      <family val="2"/>
    </font>
    <font>
      <b/>
      <u/>
      <sz val="9"/>
      <name val="Helvetica for Caritas"/>
      <family val="2"/>
    </font>
    <font>
      <b/>
      <sz val="10"/>
      <color rgb="FFFF0000"/>
      <name val="Helvetica for Caritas"/>
      <family val="2"/>
    </font>
    <font>
      <b/>
      <sz val="12"/>
      <color theme="0"/>
      <name val="Helvetica for Caritas"/>
      <family val="2"/>
    </font>
    <font>
      <sz val="12"/>
      <color theme="0"/>
      <name val="Helvetica for Caritas"/>
      <family val="2"/>
    </font>
    <font>
      <b/>
      <sz val="9"/>
      <color indexed="8"/>
      <name val="Helvetica for Caritas"/>
      <family val="2"/>
    </font>
    <font>
      <sz val="16"/>
      <name val="Helvetica for Caritas"/>
      <family val="2"/>
    </font>
    <font>
      <sz val="10"/>
      <color rgb="FFFF0000"/>
      <name val="Helvetica for Caritas"/>
      <family val="2"/>
    </font>
    <font>
      <sz val="10"/>
      <color theme="0"/>
      <name val="Helvetica for Caritas"/>
      <family val="2"/>
    </font>
    <font>
      <b/>
      <sz val="16"/>
      <name val="Helvetica for Caritas"/>
      <family val="2"/>
    </font>
    <font>
      <b/>
      <sz val="10"/>
      <name val="Arial"/>
      <family val="2"/>
    </font>
    <font>
      <b/>
      <sz val="9"/>
      <name val="Arial"/>
      <family val="2"/>
    </font>
    <font>
      <b/>
      <sz val="11"/>
      <name val="Arial"/>
      <family val="2"/>
    </font>
  </fonts>
  <fills count="11">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theme="6" tint="0.59999389629810485"/>
        <bgColor indexed="64"/>
      </patternFill>
    </fill>
    <fill>
      <patternFill patternType="solid">
        <fgColor theme="1"/>
        <bgColor indexed="64"/>
      </patternFill>
    </fill>
    <fill>
      <patternFill patternType="solid">
        <fgColor theme="0" tint="-0.249977111117893"/>
        <bgColor indexed="64"/>
      </patternFill>
    </fill>
    <fill>
      <patternFill patternType="solid">
        <fgColor theme="0" tint="-0.249977111117893"/>
        <bgColor indexed="8"/>
      </patternFill>
    </fill>
    <fill>
      <patternFill patternType="solid">
        <fgColor theme="3" tint="0.59999389629810485"/>
        <bgColor indexed="64"/>
      </patternFill>
    </fill>
    <fill>
      <patternFill patternType="solid">
        <fgColor theme="0" tint="-0.499984740745262"/>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right/>
      <top/>
      <bottom style="hair">
        <color indexed="64"/>
      </bottom>
      <diagonal/>
    </border>
    <border>
      <left style="thin">
        <color indexed="64"/>
      </left>
      <right style="thin">
        <color indexed="64"/>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diagonal/>
    </border>
    <border>
      <left style="thin">
        <color indexed="64"/>
      </left>
      <right/>
      <top/>
      <bottom style="thin">
        <color indexed="64"/>
      </bottom>
      <diagonal/>
    </border>
    <border>
      <left/>
      <right style="medium">
        <color indexed="64"/>
      </right>
      <top style="medium">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thin">
        <color indexed="64"/>
      </right>
      <top/>
      <bottom style="medium">
        <color indexed="64"/>
      </bottom>
      <diagonal/>
    </border>
    <border>
      <left style="medium">
        <color indexed="64"/>
      </left>
      <right/>
      <top style="medium">
        <color indexed="64"/>
      </top>
      <bottom/>
      <diagonal/>
    </border>
    <border>
      <left style="thin">
        <color theme="0" tint="-0.14996795556505021"/>
      </left>
      <right style="thin">
        <color theme="0"/>
      </right>
      <top style="medium">
        <color indexed="64"/>
      </top>
      <bottom style="medium">
        <color indexed="64"/>
      </bottom>
      <diagonal/>
    </border>
    <border>
      <left style="thin">
        <color theme="0" tint="-0.14996795556505021"/>
      </left>
      <right style="medium">
        <color indexed="64"/>
      </right>
      <top style="medium">
        <color indexed="64"/>
      </top>
      <bottom style="medium">
        <color indexed="64"/>
      </bottom>
      <diagonal/>
    </border>
    <border>
      <left style="thin">
        <color theme="0" tint="-0.14996795556505021"/>
      </left>
      <right/>
      <top style="medium">
        <color indexed="64"/>
      </top>
      <bottom style="medium">
        <color indexed="64"/>
      </bottom>
      <diagonal/>
    </border>
  </borders>
  <cellStyleXfs count="3">
    <xf numFmtId="0" fontId="0" fillId="0" borderId="0"/>
    <xf numFmtId="0" fontId="1" fillId="0" borderId="0"/>
    <xf numFmtId="9" fontId="2" fillId="0" borderId="0" applyFont="0" applyFill="0" applyBorder="0" applyAlignment="0" applyProtection="0"/>
  </cellStyleXfs>
  <cellXfs count="395">
    <xf numFmtId="0" fontId="0" fillId="0" borderId="0" xfId="0"/>
    <xf numFmtId="0" fontId="3" fillId="0" borderId="0" xfId="0" applyFont="1" applyAlignment="1">
      <alignment wrapText="1"/>
    </xf>
    <xf numFmtId="0" fontId="3" fillId="0" borderId="0" xfId="0" applyFont="1"/>
    <xf numFmtId="0" fontId="3" fillId="0" borderId="1" xfId="0" applyFont="1" applyBorder="1" applyAlignment="1">
      <alignment vertical="center"/>
    </xf>
    <xf numFmtId="0" fontId="3" fillId="0" borderId="1" xfId="0" applyFont="1" applyBorder="1" applyAlignment="1">
      <alignment wrapText="1"/>
    </xf>
    <xf numFmtId="0" fontId="3" fillId="0" borderId="1" xfId="0" applyFont="1" applyBorder="1" applyAlignment="1">
      <alignment horizontal="left" vertical="center" indent="1"/>
    </xf>
    <xf numFmtId="0" fontId="3" fillId="0" borderId="1" xfId="0" applyFont="1" applyBorder="1" applyAlignment="1">
      <alignment horizontal="left" vertical="center" indent="2"/>
    </xf>
    <xf numFmtId="0" fontId="5" fillId="0" borderId="1" xfId="0" applyFont="1" applyBorder="1" applyAlignment="1">
      <alignment wrapText="1"/>
    </xf>
    <xf numFmtId="0" fontId="3" fillId="0" borderId="1" xfId="0" applyFont="1" applyBorder="1" applyAlignment="1">
      <alignment vertical="top"/>
    </xf>
    <xf numFmtId="0" fontId="3" fillId="0" borderId="0" xfId="0" applyFont="1" applyBorder="1" applyAlignment="1">
      <alignment vertical="top"/>
    </xf>
    <xf numFmtId="0" fontId="3" fillId="0" borderId="0" xfId="0" applyFont="1" applyBorder="1" applyAlignment="1">
      <alignment wrapText="1"/>
    </xf>
    <xf numFmtId="0" fontId="3" fillId="0" borderId="0" xfId="0" applyFont="1" applyAlignment="1">
      <alignment vertical="top"/>
    </xf>
    <xf numFmtId="0" fontId="7" fillId="0" borderId="0" xfId="0" applyFont="1" applyAlignment="1" applyProtection="1">
      <alignment vertical="center"/>
      <protection locked="0"/>
    </xf>
    <xf numFmtId="49" fontId="5" fillId="0" borderId="0" xfId="0" applyNumberFormat="1" applyFont="1" applyAlignment="1" applyProtection="1">
      <alignment horizontal="center" vertical="center"/>
      <protection locked="0"/>
    </xf>
    <xf numFmtId="0" fontId="3" fillId="0" borderId="0" xfId="0" applyFont="1" applyAlignment="1" applyProtection="1">
      <alignment horizontal="left" vertical="center" wrapText="1"/>
      <protection locked="0"/>
    </xf>
    <xf numFmtId="165" fontId="8" fillId="0" borderId="0" xfId="0" applyNumberFormat="1" applyFont="1" applyAlignment="1" applyProtection="1">
      <alignment horizontal="left" vertical="center"/>
      <protection locked="0"/>
    </xf>
    <xf numFmtId="2" fontId="7" fillId="0" borderId="0" xfId="0" applyNumberFormat="1" applyFont="1" applyAlignment="1" applyProtection="1">
      <alignment horizontal="center" vertical="center"/>
      <protection locked="0"/>
    </xf>
    <xf numFmtId="4" fontId="7" fillId="0" borderId="0" xfId="0" applyNumberFormat="1" applyFont="1" applyAlignment="1" applyProtection="1">
      <alignment horizontal="right" vertical="center"/>
      <protection locked="0"/>
    </xf>
    <xf numFmtId="4" fontId="7" fillId="0" borderId="0" xfId="0" applyNumberFormat="1" applyFont="1" applyAlignment="1" applyProtection="1">
      <alignment horizontal="right" vertical="center"/>
    </xf>
    <xf numFmtId="0" fontId="3" fillId="2" borderId="0" xfId="0" applyFont="1" applyFill="1" applyBorder="1" applyAlignment="1" applyProtection="1">
      <alignment horizontal="right" vertical="center" wrapText="1"/>
    </xf>
    <xf numFmtId="0" fontId="3" fillId="2" borderId="8" xfId="0" applyFont="1" applyFill="1" applyBorder="1" applyAlignment="1" applyProtection="1">
      <alignment horizontal="right" vertical="center" wrapText="1"/>
    </xf>
    <xf numFmtId="4" fontId="3" fillId="0" borderId="0" xfId="0" applyNumberFormat="1" applyFont="1" applyAlignment="1" applyProtection="1">
      <alignment vertical="center"/>
    </xf>
    <xf numFmtId="0" fontId="3" fillId="0" borderId="0" xfId="0" applyFont="1" applyAlignment="1" applyProtection="1">
      <alignment vertical="center"/>
    </xf>
    <xf numFmtId="49" fontId="5" fillId="0" borderId="0" xfId="0" applyNumberFormat="1" applyFont="1" applyBorder="1" applyAlignment="1" applyProtection="1">
      <alignment horizontal="center" vertical="center"/>
    </xf>
    <xf numFmtId="4" fontId="3" fillId="2" borderId="0" xfId="0" applyNumberFormat="1" applyFont="1" applyFill="1" applyAlignment="1" applyProtection="1">
      <alignment horizontal="right" vertical="center"/>
    </xf>
    <xf numFmtId="49" fontId="5" fillId="0" borderId="0" xfId="0" applyNumberFormat="1" applyFont="1" applyAlignment="1" applyProtection="1">
      <alignment horizontal="center" vertical="center"/>
    </xf>
    <xf numFmtId="168" fontId="5" fillId="0" borderId="1" xfId="0" applyNumberFormat="1" applyFont="1" applyFill="1" applyBorder="1" applyAlignment="1" applyProtection="1">
      <alignment horizontal="center" vertical="center"/>
    </xf>
    <xf numFmtId="0" fontId="3" fillId="0" borderId="0" xfId="0" applyFont="1" applyBorder="1" applyAlignment="1" applyProtection="1">
      <alignment horizontal="center" vertical="center"/>
    </xf>
    <xf numFmtId="2" fontId="3" fillId="0" borderId="0" xfId="0" applyNumberFormat="1" applyFont="1" applyBorder="1" applyAlignment="1" applyProtection="1">
      <alignment horizontal="center" vertical="center"/>
    </xf>
    <xf numFmtId="4" fontId="3" fillId="0" borderId="0" xfId="0" applyNumberFormat="1" applyFont="1" applyBorder="1" applyAlignment="1" applyProtection="1">
      <alignment horizontal="right" vertical="center"/>
    </xf>
    <xf numFmtId="2" fontId="3" fillId="2" borderId="0" xfId="0" applyNumberFormat="1" applyFont="1" applyFill="1" applyAlignment="1" applyProtection="1">
      <alignment horizontal="right" vertical="center"/>
    </xf>
    <xf numFmtId="4" fontId="3" fillId="2" borderId="0" xfId="0" applyNumberFormat="1" applyFont="1" applyFill="1" applyBorder="1" applyAlignment="1" applyProtection="1">
      <alignment horizontal="right" vertical="center"/>
    </xf>
    <xf numFmtId="49" fontId="5" fillId="7" borderId="10" xfId="0" quotePrefix="1" applyNumberFormat="1" applyFont="1" applyFill="1" applyBorder="1" applyAlignment="1" applyProtection="1">
      <alignment horizontal="center" vertical="center"/>
      <protection locked="0"/>
    </xf>
    <xf numFmtId="0" fontId="5" fillId="8" borderId="11" xfId="1" applyFont="1" applyFill="1" applyBorder="1" applyAlignment="1">
      <alignment vertical="center" wrapText="1"/>
    </xf>
    <xf numFmtId="165" fontId="7" fillId="7" borderId="11" xfId="0" applyNumberFormat="1" applyFont="1" applyFill="1" applyBorder="1" applyAlignment="1" applyProtection="1">
      <alignment horizontal="center" vertical="center"/>
      <protection locked="0"/>
    </xf>
    <xf numFmtId="2" fontId="7" fillId="7" borderId="11" xfId="0" applyNumberFormat="1" applyFont="1" applyFill="1" applyBorder="1" applyAlignment="1" applyProtection="1">
      <alignment horizontal="center" vertical="center"/>
      <protection locked="0"/>
    </xf>
    <xf numFmtId="4" fontId="7" fillId="7" borderId="11" xfId="0" applyNumberFormat="1" applyFont="1" applyFill="1" applyBorder="1" applyAlignment="1" applyProtection="1">
      <alignment horizontal="right" vertical="center"/>
      <protection locked="0"/>
    </xf>
    <xf numFmtId="4" fontId="9" fillId="7" borderId="11" xfId="0" applyNumberFormat="1" applyFont="1" applyFill="1" applyBorder="1" applyAlignment="1" applyProtection="1">
      <alignment horizontal="right" vertical="center"/>
    </xf>
    <xf numFmtId="4" fontId="5" fillId="7" borderId="16" xfId="0" applyNumberFormat="1" applyFont="1" applyFill="1" applyBorder="1" applyAlignment="1" applyProtection="1">
      <alignment horizontal="right" vertical="center"/>
    </xf>
    <xf numFmtId="49" fontId="3" fillId="0" borderId="12" xfId="0" applyNumberFormat="1" applyFont="1" applyBorder="1" applyAlignment="1" applyProtection="1">
      <alignment horizontal="center" vertical="center"/>
      <protection locked="0"/>
    </xf>
    <xf numFmtId="0" fontId="3" fillId="0" borderId="1" xfId="1" applyFont="1" applyFill="1" applyBorder="1" applyAlignment="1">
      <alignment vertical="center" wrapText="1"/>
    </xf>
    <xf numFmtId="165" fontId="7" fillId="0" borderId="1" xfId="0" applyNumberFormat="1" applyFont="1" applyBorder="1" applyAlignment="1" applyProtection="1">
      <alignment horizontal="center" vertical="center"/>
      <protection locked="0"/>
    </xf>
    <xf numFmtId="2" fontId="7" fillId="0" borderId="1" xfId="0" applyNumberFormat="1" applyFont="1" applyBorder="1" applyAlignment="1" applyProtection="1">
      <alignment horizontal="center" vertical="center"/>
      <protection locked="0"/>
    </xf>
    <xf numFmtId="4" fontId="7" fillId="0" borderId="1" xfId="0" applyNumberFormat="1" applyFont="1" applyBorder="1" applyAlignment="1" applyProtection="1">
      <alignment horizontal="right" vertical="center"/>
      <protection locked="0"/>
    </xf>
    <xf numFmtId="4" fontId="7" fillId="3" borderId="1" xfId="0" applyNumberFormat="1" applyFont="1" applyFill="1" applyBorder="1" applyAlignment="1" applyProtection="1">
      <alignment horizontal="right" vertical="center"/>
    </xf>
    <xf numFmtId="4" fontId="3" fillId="3" borderId="17" xfId="0" applyNumberFormat="1" applyFont="1" applyFill="1" applyBorder="1" applyAlignment="1">
      <alignment vertical="center"/>
    </xf>
    <xf numFmtId="165" fontId="7" fillId="0" borderId="26" xfId="0" applyNumberFormat="1" applyFont="1" applyBorder="1" applyAlignment="1" applyProtection="1">
      <alignment horizontal="center" vertical="center"/>
      <protection locked="0"/>
    </xf>
    <xf numFmtId="2" fontId="7" fillId="0" borderId="26" xfId="0" applyNumberFormat="1" applyFont="1" applyBorder="1" applyAlignment="1" applyProtection="1">
      <alignment horizontal="center" vertical="center"/>
      <protection locked="0"/>
    </xf>
    <xf numFmtId="4" fontId="7" fillId="0" borderId="26" xfId="0" applyNumberFormat="1" applyFont="1" applyBorder="1" applyAlignment="1" applyProtection="1">
      <alignment horizontal="right" vertical="center"/>
      <protection locked="0"/>
    </xf>
    <xf numFmtId="0" fontId="3" fillId="0" borderId="2" xfId="1" applyFont="1" applyFill="1" applyBorder="1" applyAlignment="1">
      <alignment vertical="center" wrapText="1"/>
    </xf>
    <xf numFmtId="165" fontId="7" fillId="0" borderId="27" xfId="0" applyNumberFormat="1" applyFont="1" applyBorder="1" applyAlignment="1" applyProtection="1">
      <alignment horizontal="center" vertical="center"/>
      <protection locked="0"/>
    </xf>
    <xf numFmtId="2" fontId="7" fillId="0" borderId="27" xfId="0" applyNumberFormat="1" applyFont="1" applyBorder="1" applyAlignment="1" applyProtection="1">
      <alignment horizontal="center" vertical="center"/>
      <protection locked="0"/>
    </xf>
    <xf numFmtId="4" fontId="7" fillId="0" borderId="27" xfId="0" applyNumberFormat="1" applyFont="1" applyBorder="1" applyAlignment="1" applyProtection="1">
      <alignment horizontal="right" vertical="center"/>
      <protection locked="0"/>
    </xf>
    <xf numFmtId="4" fontId="7" fillId="3" borderId="2" xfId="0" applyNumberFormat="1" applyFont="1" applyFill="1" applyBorder="1" applyAlignment="1" applyProtection="1">
      <alignment horizontal="right" vertical="center"/>
    </xf>
    <xf numFmtId="4" fontId="3" fillId="3" borderId="18" xfId="0" applyNumberFormat="1" applyFont="1" applyFill="1" applyBorder="1" applyAlignment="1">
      <alignment vertical="center"/>
    </xf>
    <xf numFmtId="0" fontId="3" fillId="0" borderId="31" xfId="1" applyFont="1" applyFill="1" applyBorder="1" applyAlignment="1">
      <alignment vertical="center" wrapText="1"/>
    </xf>
    <xf numFmtId="165" fontId="7" fillId="0" borderId="31" xfId="0" applyNumberFormat="1" applyFont="1" applyBorder="1" applyAlignment="1" applyProtection="1">
      <alignment horizontal="center" vertical="center"/>
      <protection locked="0"/>
    </xf>
    <xf numFmtId="2" fontId="7" fillId="0" borderId="31" xfId="0" applyNumberFormat="1" applyFont="1" applyBorder="1" applyAlignment="1" applyProtection="1">
      <alignment horizontal="center" vertical="center"/>
      <protection locked="0"/>
    </xf>
    <xf numFmtId="4" fontId="7" fillId="0" borderId="31" xfId="0" applyNumberFormat="1" applyFont="1" applyBorder="1" applyAlignment="1" applyProtection="1">
      <alignment horizontal="right" vertical="center"/>
      <protection locked="0"/>
    </xf>
    <xf numFmtId="165" fontId="7" fillId="0" borderId="2" xfId="0" applyNumberFormat="1" applyFont="1" applyBorder="1" applyAlignment="1" applyProtection="1">
      <alignment horizontal="center" vertical="center"/>
      <protection locked="0"/>
    </xf>
    <xf numFmtId="2" fontId="7" fillId="0" borderId="2" xfId="0" applyNumberFormat="1" applyFont="1" applyBorder="1" applyAlignment="1" applyProtection="1">
      <alignment horizontal="center" vertical="center"/>
      <protection locked="0"/>
    </xf>
    <xf numFmtId="4" fontId="7" fillId="0" borderId="2" xfId="0" applyNumberFormat="1" applyFont="1" applyBorder="1" applyAlignment="1" applyProtection="1">
      <alignment horizontal="right" vertical="center"/>
      <protection locked="0"/>
    </xf>
    <xf numFmtId="49" fontId="5" fillId="7" borderId="10" xfId="0" applyNumberFormat="1" applyFont="1" applyFill="1" applyBorder="1" applyAlignment="1" applyProtection="1">
      <alignment horizontal="center" vertical="center"/>
      <protection locked="0"/>
    </xf>
    <xf numFmtId="49" fontId="3" fillId="0" borderId="13" xfId="0" applyNumberFormat="1" applyFont="1" applyBorder="1" applyAlignment="1" applyProtection="1">
      <alignment horizontal="center" vertical="center"/>
      <protection locked="0"/>
    </xf>
    <xf numFmtId="4" fontId="3" fillId="3" borderId="19" xfId="0" applyNumberFormat="1" applyFont="1" applyFill="1" applyBorder="1" applyAlignment="1">
      <alignment vertical="center"/>
    </xf>
    <xf numFmtId="4" fontId="3" fillId="3" borderId="20" xfId="0" applyNumberFormat="1" applyFont="1" applyFill="1" applyBorder="1" applyAlignment="1">
      <alignment vertical="center"/>
    </xf>
    <xf numFmtId="49" fontId="10" fillId="7" borderId="14" xfId="0" applyNumberFormat="1" applyFont="1" applyFill="1" applyBorder="1" applyAlignment="1" applyProtection="1">
      <alignment horizontal="center" vertical="center"/>
      <protection locked="0"/>
    </xf>
    <xf numFmtId="0" fontId="11" fillId="7" borderId="7" xfId="1" applyFont="1" applyFill="1" applyBorder="1" applyAlignment="1">
      <alignment vertical="center" wrapText="1"/>
    </xf>
    <xf numFmtId="165" fontId="11" fillId="7" borderId="7" xfId="0" applyNumberFormat="1" applyFont="1" applyFill="1" applyBorder="1" applyAlignment="1" applyProtection="1">
      <alignment horizontal="center" vertical="center"/>
      <protection locked="0"/>
    </xf>
    <xf numFmtId="2" fontId="11" fillId="7" borderId="7" xfId="0" applyNumberFormat="1" applyFont="1" applyFill="1" applyBorder="1" applyAlignment="1" applyProtection="1">
      <alignment horizontal="center" vertical="center"/>
      <protection locked="0"/>
    </xf>
    <xf numFmtId="4" fontId="11" fillId="7" borderId="28" xfId="0" applyNumberFormat="1" applyFont="1" applyFill="1" applyBorder="1" applyAlignment="1" applyProtection="1">
      <alignment horizontal="right" vertical="center"/>
      <protection locked="0"/>
    </xf>
    <xf numFmtId="4" fontId="5" fillId="7" borderId="5" xfId="0" applyNumberFormat="1" applyFont="1" applyFill="1" applyBorder="1" applyAlignment="1" applyProtection="1">
      <alignment horizontal="right" vertical="center"/>
    </xf>
    <xf numFmtId="4" fontId="11" fillId="7" borderId="6" xfId="0" applyNumberFormat="1" applyFont="1" applyFill="1" applyBorder="1" applyAlignment="1" applyProtection="1">
      <alignment horizontal="right" vertical="center"/>
    </xf>
    <xf numFmtId="0" fontId="11" fillId="0" borderId="0" xfId="0" applyFont="1"/>
    <xf numFmtId="0" fontId="11" fillId="0" borderId="0" xfId="0" applyFont="1" applyAlignment="1" applyProtection="1">
      <alignment vertical="center"/>
      <protection locked="0"/>
    </xf>
    <xf numFmtId="49" fontId="5" fillId="7" borderId="15" xfId="0" applyNumberFormat="1" applyFont="1" applyFill="1" applyBorder="1" applyAlignment="1" applyProtection="1">
      <alignment horizontal="center" vertical="center"/>
      <protection locked="0"/>
    </xf>
    <xf numFmtId="0" fontId="5" fillId="7" borderId="21" xfId="1" applyFont="1" applyFill="1" applyBorder="1" applyAlignment="1">
      <alignment vertical="center" wrapText="1"/>
    </xf>
    <xf numFmtId="0" fontId="7" fillId="4" borderId="21" xfId="1" applyFont="1" applyFill="1" applyBorder="1" applyAlignment="1">
      <alignment horizontal="center" vertical="center" wrapText="1"/>
    </xf>
    <xf numFmtId="2" fontId="7" fillId="4" borderId="5" xfId="1" applyNumberFormat="1" applyFont="1" applyFill="1" applyBorder="1" applyAlignment="1">
      <alignment vertical="center" wrapText="1"/>
    </xf>
    <xf numFmtId="10" fontId="7" fillId="4" borderId="5" xfId="2" applyNumberFormat="1" applyFont="1" applyFill="1" applyBorder="1" applyAlignment="1">
      <alignment horizontal="center" vertical="center" wrapText="1"/>
    </xf>
    <xf numFmtId="4" fontId="9" fillId="7" borderId="5" xfId="0" applyNumberFormat="1" applyFont="1" applyFill="1" applyBorder="1" applyAlignment="1" applyProtection="1">
      <alignment horizontal="right" vertical="center"/>
    </xf>
    <xf numFmtId="4" fontId="5" fillId="7" borderId="6" xfId="0" applyNumberFormat="1" applyFont="1" applyFill="1" applyBorder="1" applyAlignment="1" applyProtection="1">
      <alignment horizontal="right" vertical="center"/>
    </xf>
    <xf numFmtId="0" fontId="5" fillId="0" borderId="0" xfId="0" applyFont="1"/>
    <xf numFmtId="0" fontId="9" fillId="0" borderId="0" xfId="0" applyFont="1" applyAlignment="1" applyProtection="1">
      <alignment vertical="center"/>
      <protection locked="0"/>
    </xf>
    <xf numFmtId="49" fontId="5" fillId="7" borderId="4" xfId="0" applyNumberFormat="1" applyFont="1" applyFill="1" applyBorder="1" applyAlignment="1" applyProtection="1">
      <alignment horizontal="center" vertical="center"/>
      <protection locked="0"/>
    </xf>
    <xf numFmtId="4" fontId="9" fillId="7" borderId="29" xfId="0" applyNumberFormat="1" applyFont="1" applyFill="1" applyBorder="1" applyAlignment="1" applyProtection="1">
      <alignment horizontal="right" vertical="center"/>
    </xf>
    <xf numFmtId="4" fontId="5" fillId="7" borderId="22" xfId="0" applyNumberFormat="1" applyFont="1" applyFill="1" applyBorder="1" applyAlignment="1" applyProtection="1">
      <alignment horizontal="right" vertical="center"/>
    </xf>
    <xf numFmtId="0" fontId="11" fillId="2" borderId="0" xfId="0" applyFont="1" applyFill="1" applyAlignment="1" applyProtection="1">
      <alignment vertical="center"/>
      <protection locked="0"/>
    </xf>
    <xf numFmtId="49" fontId="12" fillId="0" borderId="0" xfId="0" applyNumberFormat="1" applyFont="1" applyAlignment="1" applyProtection="1">
      <alignment horizontal="center" vertical="center"/>
      <protection locked="0"/>
    </xf>
    <xf numFmtId="2" fontId="3" fillId="0" borderId="0" xfId="0" applyNumberFormat="1" applyFont="1"/>
    <xf numFmtId="4" fontId="3" fillId="0" borderId="0" xfId="0" applyNumberFormat="1" applyFont="1" applyAlignment="1">
      <alignment vertical="center"/>
    </xf>
    <xf numFmtId="0" fontId="7" fillId="0" borderId="30" xfId="0" applyFont="1" applyBorder="1" applyAlignment="1" applyProtection="1">
      <alignment vertical="center"/>
      <protection locked="0"/>
    </xf>
    <xf numFmtId="4" fontId="7" fillId="0" borderId="30" xfId="0" applyNumberFormat="1" applyFont="1" applyBorder="1" applyAlignment="1" applyProtection="1">
      <alignment vertical="center"/>
      <protection locked="0"/>
    </xf>
    <xf numFmtId="4" fontId="7" fillId="0" borderId="30" xfId="0" applyNumberFormat="1" applyFont="1" applyBorder="1" applyAlignment="1" applyProtection="1">
      <alignment horizontal="right" vertical="center"/>
    </xf>
    <xf numFmtId="0" fontId="7" fillId="0" borderId="0" xfId="0" applyFont="1" applyBorder="1" applyAlignment="1" applyProtection="1">
      <alignment vertical="center"/>
      <protection locked="0"/>
    </xf>
    <xf numFmtId="4" fontId="7" fillId="0" borderId="0" xfId="0" applyNumberFormat="1" applyFont="1" applyBorder="1" applyAlignment="1" applyProtection="1">
      <alignment vertical="center"/>
      <protection locked="0"/>
    </xf>
    <xf numFmtId="4" fontId="7" fillId="0" borderId="0" xfId="0" applyNumberFormat="1" applyFont="1" applyBorder="1" applyAlignment="1" applyProtection="1">
      <alignment horizontal="right" vertical="center"/>
    </xf>
    <xf numFmtId="4" fontId="7" fillId="0" borderId="0" xfId="0" applyNumberFormat="1" applyFont="1" applyAlignment="1" applyProtection="1">
      <alignment vertical="center"/>
      <protection locked="0"/>
    </xf>
    <xf numFmtId="0" fontId="3" fillId="0" borderId="0" xfId="0" applyFont="1" applyAlignment="1" applyProtection="1">
      <alignment horizontal="left" vertical="center"/>
      <protection locked="0"/>
    </xf>
    <xf numFmtId="0" fontId="3" fillId="0" borderId="30" xfId="0" applyFont="1" applyBorder="1" applyAlignment="1" applyProtection="1">
      <alignment horizontal="left" vertical="center" wrapText="1"/>
      <protection locked="0"/>
    </xf>
    <xf numFmtId="165" fontId="7" fillId="0" borderId="0" xfId="0" applyNumberFormat="1" applyFont="1" applyAlignment="1" applyProtection="1">
      <alignment horizontal="center" vertical="center"/>
      <protection locked="0"/>
    </xf>
    <xf numFmtId="4" fontId="7" fillId="0" borderId="30" xfId="0" applyNumberFormat="1" applyFont="1" applyBorder="1" applyAlignment="1" applyProtection="1">
      <alignment horizontal="right" vertical="center"/>
      <protection locked="0"/>
    </xf>
    <xf numFmtId="0" fontId="5" fillId="0" borderId="0" xfId="0" applyNumberFormat="1" applyFont="1" applyAlignment="1" applyProtection="1">
      <alignment horizontal="center" vertical="center"/>
      <protection locked="0"/>
    </xf>
    <xf numFmtId="0" fontId="3" fillId="2" borderId="0" xfId="0" applyNumberFormat="1" applyFont="1" applyFill="1" applyBorder="1" applyAlignment="1" applyProtection="1">
      <alignment horizontal="right" vertical="center" wrapText="1"/>
    </xf>
    <xf numFmtId="0" fontId="5" fillId="0" borderId="0" xfId="0" applyNumberFormat="1" applyFont="1" applyBorder="1" applyAlignment="1" applyProtection="1">
      <alignment horizontal="center" vertical="center"/>
    </xf>
    <xf numFmtId="0" fontId="3" fillId="7" borderId="1"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5" fillId="0" borderId="0" xfId="0" applyNumberFormat="1" applyFont="1" applyAlignment="1" applyProtection="1">
      <alignment horizontal="center" vertical="center"/>
    </xf>
    <xf numFmtId="168" fontId="5" fillId="7" borderId="1" xfId="0" applyNumberFormat="1" applyFont="1" applyFill="1" applyBorder="1" applyAlignment="1" applyProtection="1">
      <alignment horizontal="center" vertical="center"/>
    </xf>
    <xf numFmtId="0" fontId="5" fillId="7" borderId="10" xfId="0" quotePrefix="1" applyNumberFormat="1" applyFont="1" applyFill="1" applyBorder="1" applyAlignment="1" applyProtection="1">
      <alignment horizontal="center" vertical="center"/>
      <protection locked="0"/>
    </xf>
    <xf numFmtId="165" fontId="7" fillId="7" borderId="10" xfId="0" applyNumberFormat="1" applyFont="1" applyFill="1" applyBorder="1" applyAlignment="1" applyProtection="1">
      <alignment horizontal="center" vertical="center"/>
      <protection locked="0"/>
    </xf>
    <xf numFmtId="0" fontId="3" fillId="3" borderId="12" xfId="0" applyNumberFormat="1" applyFont="1" applyFill="1" applyBorder="1" applyAlignment="1" applyProtection="1">
      <alignment horizontal="center" vertical="center"/>
      <protection locked="0"/>
    </xf>
    <xf numFmtId="0" fontId="3" fillId="3" borderId="1" xfId="1" applyFont="1" applyFill="1" applyBorder="1" applyAlignment="1">
      <alignment vertical="center" wrapText="1"/>
    </xf>
    <xf numFmtId="165" fontId="7" fillId="3" borderId="1" xfId="0" applyNumberFormat="1" applyFont="1" applyFill="1" applyBorder="1" applyAlignment="1" applyProtection="1">
      <alignment horizontal="center" vertical="center"/>
      <protection locked="0"/>
    </xf>
    <xf numFmtId="2" fontId="7" fillId="3" borderId="1" xfId="0" applyNumberFormat="1" applyFont="1" applyFill="1" applyBorder="1" applyAlignment="1" applyProtection="1">
      <alignment horizontal="center" vertical="center"/>
      <protection locked="0"/>
    </xf>
    <xf numFmtId="4" fontId="7" fillId="3" borderId="1" xfId="0" applyNumberFormat="1" applyFont="1" applyFill="1" applyBorder="1" applyAlignment="1" applyProtection="1">
      <alignment horizontal="right" vertical="center"/>
      <protection locked="0"/>
    </xf>
    <xf numFmtId="165" fontId="7" fillId="0" borderId="12" xfId="0" applyNumberFormat="1" applyFont="1" applyBorder="1" applyAlignment="1" applyProtection="1">
      <alignment horizontal="center" vertical="center"/>
      <protection locked="0"/>
    </xf>
    <xf numFmtId="165" fontId="7" fillId="3" borderId="26" xfId="0" applyNumberFormat="1" applyFont="1" applyFill="1" applyBorder="1" applyAlignment="1" applyProtection="1">
      <alignment horizontal="center" vertical="center"/>
      <protection locked="0"/>
    </xf>
    <xf numFmtId="2" fontId="7" fillId="3" borderId="26" xfId="0" applyNumberFormat="1" applyFont="1" applyFill="1" applyBorder="1" applyAlignment="1" applyProtection="1">
      <alignment horizontal="center" vertical="center"/>
      <protection locked="0"/>
    </xf>
    <xf numFmtId="4" fontId="7" fillId="3" borderId="26" xfId="0" applyNumberFormat="1" applyFont="1" applyFill="1" applyBorder="1" applyAlignment="1" applyProtection="1">
      <alignment horizontal="right" vertical="center"/>
      <protection locked="0"/>
    </xf>
    <xf numFmtId="165" fontId="7" fillId="0" borderId="46" xfId="0" applyNumberFormat="1" applyFont="1" applyBorder="1" applyAlignment="1" applyProtection="1">
      <alignment horizontal="center" vertical="center"/>
      <protection locked="0"/>
    </xf>
    <xf numFmtId="0" fontId="3" fillId="3" borderId="2" xfId="1" applyFont="1" applyFill="1" applyBorder="1" applyAlignment="1">
      <alignment vertical="center" wrapText="1"/>
    </xf>
    <xf numFmtId="165" fontId="7" fillId="3" borderId="27" xfId="0" applyNumberFormat="1" applyFont="1" applyFill="1" applyBorder="1" applyAlignment="1" applyProtection="1">
      <alignment horizontal="center" vertical="center"/>
      <protection locked="0"/>
    </xf>
    <xf numFmtId="2" fontId="7" fillId="3" borderId="27" xfId="0" applyNumberFormat="1" applyFont="1" applyFill="1" applyBorder="1" applyAlignment="1" applyProtection="1">
      <alignment horizontal="center" vertical="center"/>
      <protection locked="0"/>
    </xf>
    <xf numFmtId="4" fontId="7" fillId="3" borderId="27" xfId="0" applyNumberFormat="1" applyFont="1" applyFill="1" applyBorder="1" applyAlignment="1" applyProtection="1">
      <alignment horizontal="right" vertical="center"/>
      <protection locked="0"/>
    </xf>
    <xf numFmtId="165" fontId="7" fillId="0" borderId="47" xfId="0" applyNumberFormat="1" applyFont="1" applyBorder="1" applyAlignment="1" applyProtection="1">
      <alignment horizontal="center" vertical="center"/>
      <protection locked="0"/>
    </xf>
    <xf numFmtId="0" fontId="3" fillId="3" borderId="31" xfId="1" applyFont="1" applyFill="1" applyBorder="1" applyAlignment="1">
      <alignment vertical="center" wrapText="1"/>
    </xf>
    <xf numFmtId="165" fontId="7" fillId="3" borderId="31" xfId="0" applyNumberFormat="1" applyFont="1" applyFill="1" applyBorder="1" applyAlignment="1" applyProtection="1">
      <alignment horizontal="center" vertical="center"/>
      <protection locked="0"/>
    </xf>
    <xf numFmtId="2" fontId="7" fillId="3" borderId="31" xfId="0" applyNumberFormat="1" applyFont="1" applyFill="1" applyBorder="1" applyAlignment="1" applyProtection="1">
      <alignment horizontal="center" vertical="center"/>
      <protection locked="0"/>
    </xf>
    <xf numFmtId="4" fontId="7" fillId="3" borderId="31" xfId="0" applyNumberFormat="1" applyFont="1" applyFill="1" applyBorder="1" applyAlignment="1" applyProtection="1">
      <alignment horizontal="right" vertical="center"/>
      <protection locked="0"/>
    </xf>
    <xf numFmtId="165" fontId="7" fillId="0" borderId="48" xfId="0" applyNumberFormat="1" applyFont="1" applyBorder="1" applyAlignment="1" applyProtection="1">
      <alignment horizontal="center" vertical="center"/>
      <protection locked="0"/>
    </xf>
    <xf numFmtId="165" fontId="7" fillId="3" borderId="2" xfId="0" applyNumberFormat="1" applyFont="1" applyFill="1" applyBorder="1" applyAlignment="1" applyProtection="1">
      <alignment horizontal="center" vertical="center"/>
      <protection locked="0"/>
    </xf>
    <xf numFmtId="2" fontId="7" fillId="3" borderId="2" xfId="0" applyNumberFormat="1" applyFont="1" applyFill="1" applyBorder="1" applyAlignment="1" applyProtection="1">
      <alignment horizontal="center" vertical="center"/>
      <protection locked="0"/>
    </xf>
    <xf numFmtId="4" fontId="7" fillId="3" borderId="2" xfId="0" applyNumberFormat="1" applyFont="1" applyFill="1" applyBorder="1" applyAlignment="1" applyProtection="1">
      <alignment horizontal="right" vertical="center"/>
      <protection locked="0"/>
    </xf>
    <xf numFmtId="165" fontId="7" fillId="0" borderId="13" xfId="0" applyNumberFormat="1" applyFont="1" applyBorder="1" applyAlignment="1" applyProtection="1">
      <alignment horizontal="center" vertical="center"/>
      <protection locked="0"/>
    </xf>
    <xf numFmtId="0" fontId="5" fillId="7" borderId="10" xfId="0" applyNumberFormat="1" applyFont="1" applyFill="1" applyBorder="1" applyAlignment="1" applyProtection="1">
      <alignment horizontal="center" vertical="center"/>
      <protection locked="0"/>
    </xf>
    <xf numFmtId="0" fontId="3" fillId="3" borderId="13" xfId="0" applyNumberFormat="1" applyFont="1" applyFill="1" applyBorder="1" applyAlignment="1" applyProtection="1">
      <alignment horizontal="center" vertical="center"/>
      <protection locked="0"/>
    </xf>
    <xf numFmtId="0" fontId="11" fillId="7" borderId="14" xfId="0" applyNumberFormat="1" applyFont="1" applyFill="1" applyBorder="1" applyAlignment="1" applyProtection="1">
      <alignment horizontal="center" vertical="center"/>
      <protection locked="0"/>
    </xf>
    <xf numFmtId="165" fontId="11" fillId="7" borderId="14" xfId="0" applyNumberFormat="1" applyFont="1" applyFill="1" applyBorder="1" applyAlignment="1" applyProtection="1">
      <alignment horizontal="center" vertical="center"/>
      <protection locked="0"/>
    </xf>
    <xf numFmtId="0" fontId="5" fillId="7" borderId="15" xfId="0" applyNumberFormat="1" applyFont="1" applyFill="1" applyBorder="1" applyAlignment="1" applyProtection="1">
      <alignment horizontal="center" vertical="center"/>
      <protection locked="0"/>
    </xf>
    <xf numFmtId="0" fontId="9" fillId="7" borderId="21" xfId="1" applyFont="1" applyFill="1" applyBorder="1" applyAlignment="1">
      <alignment vertical="center" wrapText="1"/>
    </xf>
    <xf numFmtId="0" fontId="7" fillId="3" borderId="21" xfId="1" applyFont="1" applyFill="1" applyBorder="1" applyAlignment="1">
      <alignment horizontal="center" vertical="center" wrapText="1"/>
    </xf>
    <xf numFmtId="2" fontId="7" fillId="3" borderId="5" xfId="1" applyNumberFormat="1" applyFont="1" applyFill="1" applyBorder="1" applyAlignment="1">
      <alignment vertical="center" wrapText="1"/>
    </xf>
    <xf numFmtId="10" fontId="7" fillId="3" borderId="5" xfId="2" applyNumberFormat="1" applyFont="1" applyFill="1" applyBorder="1" applyAlignment="1">
      <alignment horizontal="center" vertical="center" wrapText="1"/>
    </xf>
    <xf numFmtId="0" fontId="7" fillId="4" borderId="14" xfId="1" applyFont="1" applyFill="1" applyBorder="1" applyAlignment="1">
      <alignment horizontal="center" vertical="center" wrapText="1"/>
    </xf>
    <xf numFmtId="0" fontId="5" fillId="7" borderId="4" xfId="0" applyNumberFormat="1" applyFont="1" applyFill="1" applyBorder="1" applyAlignment="1" applyProtection="1">
      <alignment horizontal="center" vertical="center"/>
      <protection locked="0"/>
    </xf>
    <xf numFmtId="0" fontId="12" fillId="0" borderId="0" xfId="0" applyNumberFormat="1" applyFont="1" applyAlignment="1" applyProtection="1">
      <alignment horizontal="center" vertical="center"/>
      <protection locked="0"/>
    </xf>
    <xf numFmtId="49" fontId="5" fillId="0" borderId="0" xfId="0" applyNumberFormat="1" applyFont="1" applyBorder="1" applyAlignment="1" applyProtection="1">
      <alignment horizontal="center" vertical="center"/>
      <protection locked="0"/>
    </xf>
    <xf numFmtId="0" fontId="3" fillId="0" borderId="0" xfId="0" applyFont="1" applyBorder="1" applyAlignment="1" applyProtection="1">
      <alignment horizontal="left" vertical="center" wrapText="1"/>
      <protection locked="0"/>
    </xf>
    <xf numFmtId="4" fontId="15" fillId="0" borderId="0" xfId="0" applyNumberFormat="1" applyFont="1" applyBorder="1" applyAlignment="1" applyProtection="1">
      <alignment horizontal="right" vertical="center"/>
    </xf>
    <xf numFmtId="10" fontId="7" fillId="0" borderId="0" xfId="0" applyNumberFormat="1" applyFont="1" applyBorder="1" applyAlignment="1" applyProtection="1">
      <alignment horizontal="right" vertical="center"/>
    </xf>
    <xf numFmtId="0" fontId="7" fillId="0" borderId="0" xfId="0" applyNumberFormat="1" applyFont="1" applyFill="1" applyBorder="1" applyAlignment="1" applyProtection="1">
      <alignment horizontal="center" vertical="center"/>
    </xf>
    <xf numFmtId="0" fontId="3" fillId="0" borderId="0" xfId="0" applyFont="1" applyBorder="1" applyAlignment="1" applyProtection="1">
      <alignment vertical="center"/>
    </xf>
    <xf numFmtId="10" fontId="3" fillId="0" borderId="0" xfId="0" applyNumberFormat="1" applyFont="1" applyBorder="1" applyAlignment="1" applyProtection="1">
      <alignment vertical="center"/>
    </xf>
    <xf numFmtId="0" fontId="3" fillId="2" borderId="8" xfId="0" applyFont="1" applyFill="1" applyBorder="1" applyAlignment="1" applyProtection="1">
      <alignment horizontal="right" vertical="center"/>
    </xf>
    <xf numFmtId="0" fontId="7" fillId="0" borderId="0" xfId="0" applyNumberFormat="1" applyFont="1" applyBorder="1" applyAlignment="1" applyProtection="1">
      <alignment horizontal="center" vertical="center"/>
    </xf>
    <xf numFmtId="4" fontId="3" fillId="0" borderId="0" xfId="0" applyNumberFormat="1" applyFont="1" applyFill="1" applyBorder="1" applyAlignment="1" applyProtection="1">
      <alignment horizontal="right" vertical="center"/>
    </xf>
    <xf numFmtId="167" fontId="3" fillId="0" borderId="1" xfId="0" applyNumberFormat="1" applyFont="1" applyBorder="1" applyAlignment="1" applyProtection="1">
      <alignment horizontal="center" vertical="center"/>
    </xf>
    <xf numFmtId="0" fontId="7" fillId="0" borderId="0" xfId="0" applyFont="1" applyAlignment="1" applyProtection="1">
      <alignment vertical="center"/>
    </xf>
    <xf numFmtId="4" fontId="3" fillId="0" borderId="0" xfId="0" applyNumberFormat="1" applyFont="1" applyBorder="1" applyAlignment="1" applyProtection="1">
      <alignment horizontal="center" vertical="center"/>
    </xf>
    <xf numFmtId="4" fontId="5" fillId="5" borderId="14" xfId="0" applyNumberFormat="1" applyFont="1" applyFill="1" applyBorder="1" applyAlignment="1">
      <alignment horizontal="center" vertical="center" wrapText="1"/>
    </xf>
    <xf numFmtId="4" fontId="5" fillId="5" borderId="5" xfId="0" applyNumberFormat="1" applyFont="1" applyFill="1" applyBorder="1" applyAlignment="1">
      <alignment horizontal="center" vertical="center" wrapText="1"/>
    </xf>
    <xf numFmtId="4" fontId="5" fillId="5" borderId="28" xfId="0" applyNumberFormat="1" applyFont="1" applyFill="1" applyBorder="1" applyAlignment="1">
      <alignment horizontal="center" vertical="center" wrapText="1"/>
    </xf>
    <xf numFmtId="4" fontId="5" fillId="5" borderId="23" xfId="0" applyNumberFormat="1" applyFont="1" applyFill="1" applyBorder="1" applyAlignment="1">
      <alignment horizontal="center" vertical="center" wrapText="1"/>
    </xf>
    <xf numFmtId="0" fontId="12" fillId="0" borderId="0" xfId="0" applyFont="1" applyAlignment="1" applyProtection="1">
      <alignment vertical="center"/>
    </xf>
    <xf numFmtId="4" fontId="5" fillId="7" borderId="43" xfId="0" applyNumberFormat="1" applyFont="1" applyFill="1" applyBorder="1" applyAlignment="1" applyProtection="1">
      <alignment horizontal="right" vertical="center"/>
    </xf>
    <xf numFmtId="4" fontId="5" fillId="7" borderId="34" xfId="0" applyNumberFormat="1" applyFont="1" applyFill="1" applyBorder="1" applyAlignment="1" applyProtection="1">
      <alignment horizontal="right" vertical="center"/>
    </xf>
    <xf numFmtId="4" fontId="5" fillId="7" borderId="11" xfId="0" applyNumberFormat="1" applyFont="1" applyFill="1" applyBorder="1" applyAlignment="1" applyProtection="1">
      <alignment horizontal="right" vertical="center"/>
    </xf>
    <xf numFmtId="4" fontId="5" fillId="7" borderId="35" xfId="0" applyNumberFormat="1" applyFont="1" applyFill="1" applyBorder="1" applyAlignment="1" applyProtection="1">
      <alignment horizontal="right" vertical="center"/>
    </xf>
    <xf numFmtId="10" fontId="5" fillId="7" borderId="43" xfId="0" applyNumberFormat="1" applyFont="1" applyFill="1" applyBorder="1" applyAlignment="1" applyProtection="1">
      <alignment horizontal="right" vertical="center"/>
    </xf>
    <xf numFmtId="49" fontId="3" fillId="3" borderId="12" xfId="0" applyNumberFormat="1" applyFont="1" applyFill="1" applyBorder="1" applyAlignment="1" applyProtection="1">
      <alignment horizontal="center" vertical="center"/>
      <protection locked="0"/>
    </xf>
    <xf numFmtId="4" fontId="7" fillId="3" borderId="26" xfId="0" applyNumberFormat="1" applyFont="1" applyFill="1" applyBorder="1" applyAlignment="1">
      <alignment vertical="center"/>
    </xf>
    <xf numFmtId="4" fontId="3" fillId="3" borderId="37" xfId="0" applyNumberFormat="1" applyFont="1" applyFill="1" applyBorder="1" applyAlignment="1">
      <alignment vertical="center"/>
    </xf>
    <xf numFmtId="4" fontId="3" fillId="3" borderId="49" xfId="0" applyNumberFormat="1" applyFont="1" applyFill="1" applyBorder="1" applyAlignment="1">
      <alignment vertical="center"/>
    </xf>
    <xf numFmtId="4" fontId="3" fillId="3" borderId="26" xfId="0" applyNumberFormat="1" applyFont="1" applyFill="1" applyBorder="1" applyAlignment="1">
      <alignment vertical="center"/>
    </xf>
    <xf numFmtId="4" fontId="3" fillId="3" borderId="45" xfId="0" applyNumberFormat="1" applyFont="1" applyFill="1" applyBorder="1" applyAlignment="1">
      <alignment vertical="center"/>
    </xf>
    <xf numFmtId="10" fontId="3" fillId="3" borderId="37" xfId="0" applyNumberFormat="1" applyFont="1" applyFill="1" applyBorder="1" applyAlignment="1">
      <alignment vertical="center"/>
    </xf>
    <xf numFmtId="4" fontId="7" fillId="3" borderId="27" xfId="0" applyNumberFormat="1" applyFont="1" applyFill="1" applyBorder="1" applyAlignment="1">
      <alignment vertical="center"/>
    </xf>
    <xf numFmtId="4" fontId="3" fillId="3" borderId="38" xfId="0" applyNumberFormat="1" applyFont="1" applyFill="1" applyBorder="1" applyAlignment="1">
      <alignment vertical="center"/>
    </xf>
    <xf numFmtId="4" fontId="3" fillId="3" borderId="50" xfId="0" applyNumberFormat="1" applyFont="1" applyFill="1" applyBorder="1" applyAlignment="1">
      <alignment vertical="center"/>
    </xf>
    <xf numFmtId="4" fontId="3" fillId="3" borderId="27" xfId="0" applyNumberFormat="1" applyFont="1" applyFill="1" applyBorder="1" applyAlignment="1">
      <alignment vertical="center"/>
    </xf>
    <xf numFmtId="4" fontId="3" fillId="3" borderId="53" xfId="0" applyNumberFormat="1" applyFont="1" applyFill="1" applyBorder="1" applyAlignment="1">
      <alignment vertical="center"/>
    </xf>
    <xf numFmtId="10" fontId="3" fillId="3" borderId="38" xfId="0" applyNumberFormat="1" applyFont="1" applyFill="1" applyBorder="1" applyAlignment="1">
      <alignment vertical="center"/>
    </xf>
    <xf numFmtId="0" fontId="7" fillId="4" borderId="0" xfId="0" applyFont="1" applyFill="1" applyBorder="1" applyAlignment="1" applyProtection="1">
      <alignment vertical="center"/>
      <protection locked="0"/>
    </xf>
    <xf numFmtId="0" fontId="9" fillId="0" borderId="0" xfId="0" applyFont="1" applyBorder="1" applyAlignment="1" applyProtection="1">
      <alignment vertical="center"/>
      <protection locked="0"/>
    </xf>
    <xf numFmtId="0" fontId="7" fillId="0" borderId="0" xfId="0" applyFont="1" applyFill="1" applyAlignment="1" applyProtection="1">
      <alignment vertical="center"/>
      <protection locked="0"/>
    </xf>
    <xf numFmtId="4" fontId="3" fillId="0" borderId="0" xfId="0" applyNumberFormat="1" applyFont="1" applyAlignment="1" applyProtection="1">
      <alignment horizontal="right" vertical="center"/>
    </xf>
    <xf numFmtId="0" fontId="3" fillId="0" borderId="0" xfId="0" applyFont="1" applyAlignment="1" applyProtection="1">
      <alignment vertical="center"/>
      <protection locked="0"/>
    </xf>
    <xf numFmtId="49" fontId="3" fillId="3" borderId="13" xfId="0" applyNumberFormat="1" applyFont="1" applyFill="1" applyBorder="1" applyAlignment="1" applyProtection="1">
      <alignment horizontal="center" vertical="center"/>
      <protection locked="0"/>
    </xf>
    <xf numFmtId="4" fontId="7" fillId="3" borderId="1" xfId="0" applyNumberFormat="1" applyFont="1" applyFill="1" applyBorder="1" applyAlignment="1">
      <alignment vertical="center"/>
    </xf>
    <xf numFmtId="4" fontId="3" fillId="3" borderId="39" xfId="0" applyNumberFormat="1" applyFont="1" applyFill="1" applyBorder="1" applyAlignment="1">
      <alignment vertical="center"/>
    </xf>
    <xf numFmtId="4" fontId="3" fillId="3" borderId="51" xfId="0" applyNumberFormat="1" applyFont="1" applyFill="1" applyBorder="1" applyAlignment="1">
      <alignment vertical="center"/>
    </xf>
    <xf numFmtId="4" fontId="3" fillId="3" borderId="1" xfId="0" applyNumberFormat="1" applyFont="1" applyFill="1" applyBorder="1" applyAlignment="1">
      <alignment vertical="center"/>
    </xf>
    <xf numFmtId="4" fontId="3" fillId="3" borderId="9" xfId="0" applyNumberFormat="1" applyFont="1" applyFill="1" applyBorder="1" applyAlignment="1">
      <alignment vertical="center"/>
    </xf>
    <xf numFmtId="10" fontId="3" fillId="3" borderId="39" xfId="0" applyNumberFormat="1" applyFont="1" applyFill="1" applyBorder="1" applyAlignment="1">
      <alignment vertical="center"/>
    </xf>
    <xf numFmtId="4" fontId="7" fillId="3" borderId="2" xfId="0" applyNumberFormat="1" applyFont="1" applyFill="1" applyBorder="1" applyAlignment="1">
      <alignment vertical="center"/>
    </xf>
    <xf numFmtId="4" fontId="3" fillId="3" borderId="40" xfId="0" applyNumberFormat="1" applyFont="1" applyFill="1" applyBorder="1" applyAlignment="1">
      <alignment vertical="center"/>
    </xf>
    <xf numFmtId="4" fontId="3" fillId="3" borderId="32" xfId="0" applyNumberFormat="1" applyFont="1" applyFill="1" applyBorder="1" applyAlignment="1">
      <alignment vertical="center"/>
    </xf>
    <xf numFmtId="4" fontId="3" fillId="3" borderId="2" xfId="0" applyNumberFormat="1" applyFont="1" applyFill="1" applyBorder="1" applyAlignment="1">
      <alignment vertical="center"/>
    </xf>
    <xf numFmtId="4" fontId="3" fillId="3" borderId="33" xfId="0" applyNumberFormat="1" applyFont="1" applyFill="1" applyBorder="1" applyAlignment="1">
      <alignment vertical="center"/>
    </xf>
    <xf numFmtId="10" fontId="3" fillId="3" borderId="40" xfId="0" applyNumberFormat="1" applyFont="1" applyFill="1" applyBorder="1" applyAlignment="1">
      <alignment vertical="center"/>
    </xf>
    <xf numFmtId="49" fontId="11" fillId="7" borderId="14" xfId="0" applyNumberFormat="1" applyFont="1" applyFill="1" applyBorder="1" applyAlignment="1" applyProtection="1">
      <alignment horizontal="center" vertical="center"/>
      <protection locked="0"/>
    </xf>
    <xf numFmtId="4" fontId="11" fillId="7" borderId="23" xfId="0" applyNumberFormat="1" applyFont="1" applyFill="1" applyBorder="1" applyAlignment="1" applyProtection="1">
      <alignment horizontal="right" vertical="center"/>
    </xf>
    <xf numFmtId="4" fontId="11" fillId="7" borderId="14" xfId="0" applyNumberFormat="1" applyFont="1" applyFill="1" applyBorder="1" applyAlignment="1" applyProtection="1">
      <alignment horizontal="right" vertical="center"/>
    </xf>
    <xf numFmtId="4" fontId="11" fillId="7" borderId="5" xfId="0" applyNumberFormat="1" applyFont="1" applyFill="1" applyBorder="1" applyAlignment="1" applyProtection="1">
      <alignment horizontal="right" vertical="center"/>
    </xf>
    <xf numFmtId="4" fontId="11" fillId="7" borderId="28" xfId="0" applyNumberFormat="1" applyFont="1" applyFill="1" applyBorder="1" applyAlignment="1" applyProtection="1">
      <alignment horizontal="right" vertical="center"/>
    </xf>
    <xf numFmtId="10" fontId="11" fillId="7" borderId="23" xfId="0" applyNumberFormat="1" applyFont="1" applyFill="1" applyBorder="1" applyAlignment="1" applyProtection="1">
      <alignment horizontal="right" vertical="center"/>
    </xf>
    <xf numFmtId="4" fontId="5" fillId="7" borderId="23" xfId="0" applyNumberFormat="1" applyFont="1" applyFill="1" applyBorder="1" applyAlignment="1" applyProtection="1">
      <alignment horizontal="right" vertical="center"/>
    </xf>
    <xf numFmtId="4" fontId="5" fillId="7" borderId="14" xfId="0" applyNumberFormat="1" applyFont="1" applyFill="1" applyBorder="1" applyAlignment="1" applyProtection="1">
      <alignment horizontal="right" vertical="center"/>
    </xf>
    <xf numFmtId="4" fontId="5" fillId="7" borderId="28" xfId="0" applyNumberFormat="1" applyFont="1" applyFill="1" applyBorder="1" applyAlignment="1" applyProtection="1">
      <alignment horizontal="right" vertical="center"/>
    </xf>
    <xf numFmtId="10" fontId="5" fillId="7" borderId="23" xfId="0" applyNumberFormat="1" applyFont="1" applyFill="1" applyBorder="1" applyAlignment="1" applyProtection="1">
      <alignment horizontal="right" vertical="center"/>
    </xf>
    <xf numFmtId="4" fontId="5" fillId="7" borderId="41" xfId="0" applyNumberFormat="1" applyFont="1" applyFill="1" applyBorder="1" applyAlignment="1" applyProtection="1">
      <alignment horizontal="right" vertical="center"/>
    </xf>
    <xf numFmtId="4" fontId="5" fillId="0" borderId="52" xfId="0" applyNumberFormat="1" applyFont="1" applyFill="1" applyBorder="1" applyAlignment="1" applyProtection="1">
      <alignment horizontal="right" vertical="center"/>
    </xf>
    <xf numFmtId="4" fontId="5" fillId="0" borderId="29" xfId="0" applyNumberFormat="1" applyFont="1" applyFill="1" applyBorder="1" applyAlignment="1" applyProtection="1">
      <alignment horizontal="right" vertical="center"/>
    </xf>
    <xf numFmtId="4" fontId="5" fillId="7" borderId="8" xfId="0" applyNumberFormat="1" applyFont="1" applyFill="1" applyBorder="1" applyAlignment="1" applyProtection="1">
      <alignment horizontal="right" vertical="center"/>
    </xf>
    <xf numFmtId="10" fontId="5" fillId="7" borderId="41" xfId="0" applyNumberFormat="1" applyFont="1" applyFill="1" applyBorder="1" applyAlignment="1" applyProtection="1">
      <alignment horizontal="right" vertical="center"/>
    </xf>
    <xf numFmtId="4" fontId="11" fillId="5" borderId="14" xfId="0" applyNumberFormat="1" applyFont="1" applyFill="1" applyBorder="1" applyAlignment="1" applyProtection="1">
      <alignment horizontal="right" vertical="center"/>
    </xf>
    <xf numFmtId="4" fontId="11" fillId="5" borderId="5" xfId="0" applyNumberFormat="1" applyFont="1" applyFill="1" applyBorder="1" applyAlignment="1" applyProtection="1">
      <alignment horizontal="right" vertical="center"/>
    </xf>
    <xf numFmtId="4" fontId="11" fillId="5" borderId="28" xfId="0" applyNumberFormat="1" applyFont="1" applyFill="1" applyBorder="1" applyAlignment="1" applyProtection="1">
      <alignment horizontal="right" vertical="center"/>
    </xf>
    <xf numFmtId="10" fontId="11" fillId="5" borderId="23" xfId="0" applyNumberFormat="1" applyFont="1" applyFill="1" applyBorder="1" applyAlignment="1" applyProtection="1">
      <alignment horizontal="right" vertical="center"/>
    </xf>
    <xf numFmtId="49" fontId="11" fillId="0" borderId="0" xfId="0" applyNumberFormat="1" applyFont="1" applyAlignment="1" applyProtection="1">
      <alignment horizontal="center" vertical="center"/>
      <protection locked="0"/>
    </xf>
    <xf numFmtId="3" fontId="7" fillId="0" borderId="0" xfId="0" applyNumberFormat="1" applyFont="1" applyAlignment="1" applyProtection="1">
      <alignment horizontal="right" vertical="center"/>
    </xf>
    <xf numFmtId="10" fontId="7" fillId="0" borderId="0" xfId="0" applyNumberFormat="1" applyFont="1" applyAlignment="1" applyProtection="1">
      <alignment horizontal="right" vertical="center"/>
    </xf>
    <xf numFmtId="49" fontId="6" fillId="0" borderId="0" xfId="0" applyNumberFormat="1" applyFont="1" applyAlignment="1" applyProtection="1">
      <alignment horizontal="center" vertical="center"/>
      <protection locked="0"/>
    </xf>
    <xf numFmtId="165" fontId="6" fillId="0" borderId="0" xfId="0" applyNumberFormat="1" applyFont="1" applyAlignment="1" applyProtection="1">
      <alignment horizontal="center" vertical="center"/>
      <protection locked="0"/>
    </xf>
    <xf numFmtId="165" fontId="17" fillId="0" borderId="0" xfId="0" applyNumberFormat="1" applyFont="1" applyAlignment="1" applyProtection="1">
      <alignment horizontal="center" vertical="center"/>
      <protection locked="0"/>
    </xf>
    <xf numFmtId="167" fontId="17" fillId="0" borderId="0" xfId="0" applyNumberFormat="1" applyFont="1" applyAlignment="1" applyProtection="1">
      <alignment horizontal="center" vertical="center"/>
      <protection locked="0"/>
    </xf>
    <xf numFmtId="166" fontId="17" fillId="0" borderId="0" xfId="0" applyNumberFormat="1" applyFont="1" applyAlignment="1" applyProtection="1">
      <alignment horizontal="center" vertical="center"/>
      <protection locked="0"/>
    </xf>
    <xf numFmtId="4" fontId="6" fillId="0" borderId="0" xfId="0" applyNumberFormat="1" applyFont="1" applyAlignment="1" applyProtection="1">
      <alignment horizontal="center" vertical="center"/>
      <protection locked="0"/>
    </xf>
    <xf numFmtId="49" fontId="12" fillId="0" borderId="0" xfId="0" applyNumberFormat="1" applyFont="1" applyAlignment="1">
      <alignment horizontal="center"/>
    </xf>
    <xf numFmtId="4" fontId="7" fillId="0" borderId="0" xfId="0" applyNumberFormat="1" applyFont="1" applyBorder="1" applyAlignment="1" applyProtection="1">
      <alignment horizontal="center" vertical="center"/>
    </xf>
    <xf numFmtId="167" fontId="3" fillId="2" borderId="8" xfId="0" applyNumberFormat="1" applyFont="1" applyFill="1" applyBorder="1" applyAlignment="1" applyProtection="1">
      <alignment horizontal="right"/>
    </xf>
    <xf numFmtId="4" fontId="3" fillId="7" borderId="9" xfId="0" applyNumberFormat="1" applyFont="1" applyFill="1" applyBorder="1" applyAlignment="1" applyProtection="1">
      <alignment horizontal="center" vertical="center"/>
    </xf>
    <xf numFmtId="4" fontId="9" fillId="0" borderId="0" xfId="0" applyNumberFormat="1" applyFont="1" applyFill="1" applyBorder="1" applyAlignment="1">
      <alignment horizontal="right"/>
    </xf>
    <xf numFmtId="3" fontId="9" fillId="0" borderId="0" xfId="0" applyNumberFormat="1" applyFont="1" applyFill="1" applyBorder="1" applyAlignment="1">
      <alignment horizontal="center"/>
    </xf>
    <xf numFmtId="166" fontId="7" fillId="0" borderId="0" xfId="0" applyNumberFormat="1" applyFont="1" applyFill="1" applyBorder="1"/>
    <xf numFmtId="4" fontId="11" fillId="0" borderId="0" xfId="0" applyNumberFormat="1" applyFont="1" applyFill="1" applyBorder="1"/>
    <xf numFmtId="0" fontId="12" fillId="0" borderId="0" xfId="0" applyFont="1" applyFill="1" applyBorder="1"/>
    <xf numFmtId="0" fontId="12" fillId="0" borderId="0" xfId="0" applyFont="1"/>
    <xf numFmtId="49" fontId="18" fillId="0" borderId="0" xfId="0" applyNumberFormat="1" applyFont="1" applyAlignment="1">
      <alignment horizontal="center"/>
    </xf>
    <xf numFmtId="49" fontId="3" fillId="2" borderId="0" xfId="0" applyNumberFormat="1" applyFont="1" applyFill="1"/>
    <xf numFmtId="49" fontId="7" fillId="2" borderId="0" xfId="0" applyNumberFormat="1" applyFont="1" applyFill="1" applyAlignment="1">
      <alignment horizontal="center"/>
    </xf>
    <xf numFmtId="167" fontId="7" fillId="2" borderId="0" xfId="0" applyNumberFormat="1" applyFont="1" applyFill="1" applyAlignment="1">
      <alignment horizontal="right"/>
    </xf>
    <xf numFmtId="0" fontId="7" fillId="2" borderId="0" xfId="0" applyFont="1" applyFill="1"/>
    <xf numFmtId="4" fontId="7" fillId="0" borderId="0" xfId="0" applyNumberFormat="1" applyFont="1" applyFill="1" applyBorder="1"/>
    <xf numFmtId="3" fontId="7" fillId="0" borderId="0" xfId="0" applyNumberFormat="1" applyFont="1" applyFill="1" applyBorder="1" applyAlignment="1">
      <alignment horizontal="center"/>
    </xf>
    <xf numFmtId="4" fontId="3" fillId="0" borderId="0" xfId="0" applyNumberFormat="1" applyFont="1" applyFill="1" applyBorder="1"/>
    <xf numFmtId="0" fontId="3" fillId="0" borderId="0" xfId="0" applyFont="1" applyFill="1" applyBorder="1"/>
    <xf numFmtId="0" fontId="20" fillId="0" borderId="0" xfId="0" applyFont="1"/>
    <xf numFmtId="0" fontId="5" fillId="5" borderId="5" xfId="0" applyFont="1" applyFill="1" applyBorder="1" applyAlignment="1" applyProtection="1">
      <alignment horizontal="center" vertical="center" wrapText="1"/>
    </xf>
    <xf numFmtId="49" fontId="9" fillId="5" borderId="5" xfId="0" applyNumberFormat="1" applyFont="1" applyFill="1" applyBorder="1" applyAlignment="1" applyProtection="1">
      <alignment horizontal="center" vertical="center" wrapText="1"/>
      <protection locked="0"/>
    </xf>
    <xf numFmtId="167" fontId="9" fillId="5" borderId="5" xfId="0" applyNumberFormat="1" applyFont="1" applyFill="1" applyBorder="1" applyAlignment="1">
      <alignment horizontal="center" vertical="center" wrapText="1"/>
    </xf>
    <xf numFmtId="0" fontId="21" fillId="5" borderId="5" xfId="1" applyFont="1" applyFill="1" applyBorder="1" applyAlignment="1">
      <alignment horizontal="center" vertical="center" wrapText="1"/>
    </xf>
    <xf numFmtId="4" fontId="21" fillId="5" borderId="5" xfId="1" applyNumberFormat="1" applyFont="1" applyFill="1" applyBorder="1" applyAlignment="1">
      <alignment horizontal="center" vertical="center" wrapText="1"/>
    </xf>
    <xf numFmtId="3" fontId="9" fillId="5" borderId="5" xfId="0" applyNumberFormat="1" applyFont="1" applyFill="1" applyBorder="1" applyAlignment="1">
      <alignment horizontal="center" vertical="center" wrapText="1"/>
    </xf>
    <xf numFmtId="166" fontId="9" fillId="5" borderId="5" xfId="0" applyNumberFormat="1" applyFont="1" applyFill="1" applyBorder="1" applyAlignment="1">
      <alignment horizontal="center" vertical="center" wrapText="1"/>
    </xf>
    <xf numFmtId="4" fontId="5" fillId="5" borderId="6" xfId="0" applyNumberFormat="1" applyFont="1" applyFill="1" applyBorder="1" applyAlignment="1">
      <alignment horizontal="center" vertical="center" wrapText="1"/>
    </xf>
    <xf numFmtId="0" fontId="5" fillId="0" borderId="0" xfId="0" applyFont="1" applyAlignment="1">
      <alignment horizontal="center" vertical="center" wrapText="1"/>
    </xf>
    <xf numFmtId="0" fontId="3" fillId="7" borderId="1" xfId="1" applyFont="1" applyFill="1" applyBorder="1" applyAlignment="1">
      <alignment vertical="center" wrapText="1"/>
    </xf>
    <xf numFmtId="0" fontId="7" fillId="0" borderId="1" xfId="1" applyFont="1" applyFill="1" applyBorder="1" applyAlignment="1">
      <alignment horizontal="center" vertical="center" wrapText="1"/>
    </xf>
    <xf numFmtId="167" fontId="7" fillId="0" borderId="1" xfId="1" applyNumberFormat="1" applyFont="1" applyFill="1" applyBorder="1" applyAlignment="1">
      <alignment vertical="center" wrapText="1"/>
    </xf>
    <xf numFmtId="0" fontId="7" fillId="0" borderId="1" xfId="1" applyFont="1" applyFill="1" applyBorder="1" applyAlignment="1">
      <alignment vertical="center" wrapText="1"/>
    </xf>
    <xf numFmtId="4" fontId="7" fillId="0" borderId="1" xfId="1" applyNumberFormat="1" applyFont="1" applyFill="1" applyBorder="1" applyAlignment="1">
      <alignment vertical="center" wrapText="1"/>
    </xf>
    <xf numFmtId="166" fontId="7" fillId="0" borderId="1" xfId="1" applyNumberFormat="1" applyFont="1" applyFill="1" applyBorder="1" applyAlignment="1">
      <alignment vertical="center" wrapText="1"/>
    </xf>
    <xf numFmtId="4" fontId="3" fillId="7" borderId="19" xfId="1" applyNumberFormat="1" applyFont="1" applyFill="1" applyBorder="1" applyAlignment="1">
      <alignment vertical="center" wrapText="1"/>
    </xf>
    <xf numFmtId="0" fontId="3" fillId="7" borderId="2" xfId="1" applyFont="1" applyFill="1" applyBorder="1" applyAlignment="1">
      <alignment vertical="center" wrapText="1"/>
    </xf>
    <xf numFmtId="0" fontId="7" fillId="0" borderId="2" xfId="1" applyFont="1" applyFill="1" applyBorder="1" applyAlignment="1">
      <alignment horizontal="center" vertical="center" wrapText="1"/>
    </xf>
    <xf numFmtId="167" fontId="7" fillId="0" borderId="2" xfId="1" applyNumberFormat="1" applyFont="1" applyFill="1" applyBorder="1" applyAlignment="1">
      <alignment vertical="center" wrapText="1"/>
    </xf>
    <xf numFmtId="0" fontId="7" fillId="0" borderId="2" xfId="1" applyFont="1" applyFill="1" applyBorder="1" applyAlignment="1">
      <alignment vertical="center" wrapText="1"/>
    </xf>
    <xf numFmtId="4" fontId="7" fillId="0" borderId="2" xfId="1" applyNumberFormat="1" applyFont="1" applyFill="1" applyBorder="1" applyAlignment="1">
      <alignment vertical="center" wrapText="1"/>
    </xf>
    <xf numFmtId="166" fontId="7" fillId="0" borderId="2" xfId="1" applyNumberFormat="1" applyFont="1" applyFill="1" applyBorder="1" applyAlignment="1">
      <alignment vertical="center" wrapText="1"/>
    </xf>
    <xf numFmtId="4" fontId="3" fillId="7" borderId="20" xfId="1" applyNumberFormat="1" applyFont="1" applyFill="1" applyBorder="1" applyAlignment="1">
      <alignment vertical="center" wrapText="1"/>
    </xf>
    <xf numFmtId="0" fontId="22" fillId="0" borderId="0" xfId="0" applyFont="1" applyAlignment="1" applyProtection="1">
      <alignment vertical="center"/>
      <protection locked="0"/>
    </xf>
    <xf numFmtId="0" fontId="4" fillId="0" borderId="0" xfId="0" applyFont="1" applyFill="1" applyAlignment="1" applyProtection="1">
      <alignment horizontal="center" vertical="center" wrapText="1"/>
      <protection locked="0"/>
    </xf>
    <xf numFmtId="167" fontId="4" fillId="0" borderId="0" xfId="0" applyNumberFormat="1" applyFont="1" applyFill="1" applyAlignment="1" applyProtection="1">
      <alignment horizontal="center" vertical="center" wrapText="1"/>
      <protection locked="0"/>
    </xf>
    <xf numFmtId="0" fontId="17" fillId="0" borderId="0" xfId="0" applyFont="1" applyFill="1" applyAlignment="1" applyProtection="1">
      <alignment horizontal="center" vertical="center" wrapText="1"/>
      <protection locked="0"/>
    </xf>
    <xf numFmtId="4" fontId="3" fillId="2" borderId="0" xfId="0" applyNumberFormat="1" applyFont="1" applyFill="1" applyBorder="1" applyAlignment="1" applyProtection="1">
      <alignment horizontal="center" vertical="center"/>
    </xf>
    <xf numFmtId="4" fontId="5" fillId="0" borderId="0" xfId="0" applyNumberFormat="1" applyFont="1" applyFill="1" applyAlignment="1">
      <alignment vertical="center"/>
    </xf>
    <xf numFmtId="164" fontId="9" fillId="0" borderId="0" xfId="0" applyNumberFormat="1" applyFont="1" applyFill="1" applyAlignment="1">
      <alignment vertical="center"/>
    </xf>
    <xf numFmtId="4" fontId="9" fillId="0" borderId="0" xfId="0" applyNumberFormat="1" applyFont="1" applyFill="1" applyAlignment="1" applyProtection="1">
      <alignment horizontal="right" vertical="center"/>
    </xf>
    <xf numFmtId="0" fontId="3" fillId="0" borderId="0" xfId="0" applyFont="1" applyFill="1" applyAlignment="1" applyProtection="1">
      <alignment vertical="center"/>
      <protection locked="0"/>
    </xf>
    <xf numFmtId="167" fontId="5" fillId="9" borderId="11" xfId="0" applyNumberFormat="1" applyFont="1" applyFill="1" applyBorder="1" applyAlignment="1" applyProtection="1">
      <alignment horizontal="center" vertical="center" wrapText="1"/>
    </xf>
    <xf numFmtId="4" fontId="5" fillId="9" borderId="11" xfId="0" applyNumberFormat="1" applyFont="1" applyFill="1" applyBorder="1" applyAlignment="1">
      <alignment horizontal="center" vertical="center" wrapText="1"/>
    </xf>
    <xf numFmtId="4" fontId="9" fillId="9" borderId="11" xfId="0" applyNumberFormat="1" applyFont="1" applyFill="1" applyBorder="1" applyAlignment="1">
      <alignment horizontal="center" vertical="center" wrapText="1"/>
    </xf>
    <xf numFmtId="3" fontId="9" fillId="9" borderId="16" xfId="0" applyNumberFormat="1" applyFont="1" applyFill="1" applyBorder="1" applyAlignment="1" applyProtection="1">
      <alignment horizontal="center" vertical="center" wrapText="1"/>
    </xf>
    <xf numFmtId="0" fontId="3" fillId="0" borderId="0" xfId="0" applyFont="1" applyAlignment="1" applyProtection="1">
      <alignment horizontal="center" vertical="center"/>
      <protection locked="0"/>
    </xf>
    <xf numFmtId="4" fontId="3" fillId="0" borderId="1" xfId="0" applyNumberFormat="1" applyFont="1" applyBorder="1" applyAlignment="1">
      <alignment vertical="center"/>
    </xf>
    <xf numFmtId="168" fontId="7" fillId="7" borderId="1" xfId="0" applyNumberFormat="1" applyFont="1" applyFill="1" applyBorder="1" applyAlignment="1">
      <alignment vertical="center"/>
    </xf>
    <xf numFmtId="4" fontId="7" fillId="0" borderId="19" xfId="0" applyNumberFormat="1" applyFont="1" applyFill="1" applyBorder="1" applyAlignment="1" applyProtection="1">
      <alignment horizontal="right" vertical="center"/>
    </xf>
    <xf numFmtId="4" fontId="5" fillId="9" borderId="2" xfId="0" applyNumberFormat="1" applyFont="1" applyFill="1" applyBorder="1" applyAlignment="1">
      <alignment vertical="center"/>
    </xf>
    <xf numFmtId="168" fontId="9" fillId="9" borderId="2" xfId="0" applyNumberFormat="1" applyFont="1" applyFill="1" applyBorder="1" applyAlignment="1">
      <alignment vertical="center"/>
    </xf>
    <xf numFmtId="4" fontId="9" fillId="9" borderId="20" xfId="0" applyNumberFormat="1" applyFont="1" applyFill="1" applyBorder="1" applyAlignment="1" applyProtection="1">
      <alignment horizontal="right" vertical="center"/>
    </xf>
    <xf numFmtId="0" fontId="5" fillId="0" borderId="0" xfId="0" applyFont="1" applyAlignment="1" applyProtection="1">
      <alignment vertical="center"/>
      <protection locked="0"/>
    </xf>
    <xf numFmtId="4" fontId="3" fillId="7" borderId="2" xfId="0" applyNumberFormat="1" applyFont="1" applyFill="1" applyBorder="1" applyAlignment="1" applyProtection="1">
      <alignment vertical="center" wrapText="1"/>
      <protection locked="0"/>
    </xf>
    <xf numFmtId="168" fontId="7" fillId="7" borderId="2" xfId="0" applyNumberFormat="1" applyFont="1" applyFill="1" applyBorder="1" applyAlignment="1" applyProtection="1">
      <alignment vertical="center" wrapText="1"/>
      <protection locked="0"/>
    </xf>
    <xf numFmtId="4" fontId="7" fillId="0" borderId="20" xfId="0" applyNumberFormat="1" applyFont="1" applyBorder="1" applyAlignment="1" applyProtection="1">
      <alignment horizontal="right" vertical="center"/>
    </xf>
    <xf numFmtId="4" fontId="3" fillId="7" borderId="36" xfId="0" applyNumberFormat="1" applyFont="1" applyFill="1" applyBorder="1" applyAlignment="1">
      <alignment vertical="center"/>
    </xf>
    <xf numFmtId="4" fontId="7" fillId="7" borderId="20" xfId="0" applyNumberFormat="1" applyFont="1" applyFill="1" applyBorder="1" applyAlignment="1" applyProtection="1">
      <alignment horizontal="right" vertical="center"/>
    </xf>
    <xf numFmtId="4" fontId="7" fillId="7" borderId="20" xfId="0" applyNumberFormat="1" applyFont="1" applyFill="1" applyBorder="1" applyAlignment="1">
      <alignment vertical="center"/>
    </xf>
    <xf numFmtId="0" fontId="19" fillId="10" borderId="0" xfId="0" applyFont="1" applyFill="1" applyAlignment="1">
      <alignment horizontal="center" vertical="top"/>
    </xf>
    <xf numFmtId="0" fontId="24" fillId="10" borderId="0" xfId="0" applyFont="1" applyFill="1" applyAlignment="1">
      <alignment wrapText="1"/>
    </xf>
    <xf numFmtId="0" fontId="25" fillId="0" borderId="0" xfId="0" applyFont="1" applyAlignment="1">
      <alignment vertical="top"/>
    </xf>
    <xf numFmtId="4" fontId="13" fillId="0" borderId="0" xfId="0" applyNumberFormat="1" applyFont="1"/>
    <xf numFmtId="0" fontId="3" fillId="0" borderId="1" xfId="0" applyFont="1" applyBorder="1" applyAlignment="1">
      <alignment vertical="top" wrapText="1"/>
    </xf>
    <xf numFmtId="4" fontId="19" fillId="6" borderId="7" xfId="0" applyNumberFormat="1" applyFont="1" applyFill="1" applyBorder="1" applyAlignment="1">
      <alignment horizontal="right" wrapText="1"/>
    </xf>
    <xf numFmtId="3" fontId="19" fillId="6" borderId="7" xfId="0" applyNumberFormat="1" applyFont="1" applyFill="1" applyBorder="1" applyAlignment="1">
      <alignment horizontal="center" wrapText="1"/>
    </xf>
    <xf numFmtId="166" fontId="19" fillId="6" borderId="7" xfId="0" applyNumberFormat="1" applyFont="1" applyFill="1" applyBorder="1" applyAlignment="1">
      <alignment horizontal="center" wrapText="1"/>
    </xf>
    <xf numFmtId="4" fontId="19" fillId="6" borderId="23" xfId="0" applyNumberFormat="1" applyFont="1" applyFill="1" applyBorder="1" applyAlignment="1">
      <alignment horizontal="right" wrapText="1"/>
    </xf>
    <xf numFmtId="49" fontId="5" fillId="5" borderId="5" xfId="0" applyNumberFormat="1" applyFont="1" applyFill="1" applyBorder="1" applyAlignment="1" applyProtection="1">
      <alignment horizontal="center" vertical="center" wrapText="1"/>
    </xf>
    <xf numFmtId="0" fontId="3" fillId="0" borderId="0" xfId="0" applyFont="1" applyAlignment="1">
      <alignment horizontal="center"/>
    </xf>
    <xf numFmtId="0" fontId="3" fillId="0" borderId="0" xfId="0" applyNumberFormat="1" applyFont="1" applyBorder="1" applyAlignment="1" applyProtection="1">
      <alignment horizontal="center" vertical="center"/>
      <protection locked="0"/>
    </xf>
    <xf numFmtId="49" fontId="3" fillId="0" borderId="9" xfId="0" applyNumberFormat="1" applyFont="1" applyBorder="1" applyAlignment="1" applyProtection="1">
      <alignment horizontal="center" vertical="center"/>
      <protection locked="0"/>
    </xf>
    <xf numFmtId="49" fontId="3" fillId="0" borderId="33" xfId="0" applyNumberFormat="1" applyFont="1" applyBorder="1" applyAlignment="1" applyProtection="1">
      <alignment horizontal="center" vertical="center"/>
      <protection locked="0"/>
    </xf>
    <xf numFmtId="49" fontId="3" fillId="0" borderId="0" xfId="0" applyNumberFormat="1" applyFont="1" applyBorder="1" applyAlignment="1">
      <alignment horizontal="center"/>
    </xf>
    <xf numFmtId="0" fontId="3" fillId="0" borderId="0" xfId="0" applyFont="1" applyBorder="1"/>
    <xf numFmtId="0" fontId="7" fillId="0" borderId="0" xfId="0" applyFont="1" applyBorder="1" applyAlignment="1">
      <alignment horizontal="center"/>
    </xf>
    <xf numFmtId="167" fontId="7" fillId="0" borderId="0" xfId="0" applyNumberFormat="1" applyFont="1" applyBorder="1"/>
    <xf numFmtId="0" fontId="7" fillId="0" borderId="0" xfId="0" applyFont="1" applyBorder="1"/>
    <xf numFmtId="4" fontId="7" fillId="0" borderId="0" xfId="0" applyNumberFormat="1" applyFont="1" applyBorder="1"/>
    <xf numFmtId="3" fontId="7" fillId="0" borderId="0" xfId="0" applyNumberFormat="1" applyFont="1" applyBorder="1" applyAlignment="1">
      <alignment horizontal="center"/>
    </xf>
    <xf numFmtId="166" fontId="7" fillId="0" borderId="0" xfId="0" applyNumberFormat="1" applyFont="1" applyBorder="1"/>
    <xf numFmtId="4" fontId="3" fillId="0" borderId="0" xfId="0" applyNumberFormat="1" applyFont="1" applyBorder="1"/>
    <xf numFmtId="49" fontId="5" fillId="5" borderId="13" xfId="0" applyNumberFormat="1" applyFont="1" applyFill="1" applyBorder="1" applyAlignment="1" applyProtection="1">
      <alignment horizontal="center" vertical="center" wrapText="1"/>
    </xf>
    <xf numFmtId="0" fontId="3" fillId="7" borderId="46" xfId="0" applyNumberFormat="1" applyFont="1" applyFill="1" applyBorder="1" applyAlignment="1" applyProtection="1">
      <alignment horizontal="center" vertical="center"/>
      <protection locked="0"/>
    </xf>
    <xf numFmtId="0" fontId="3" fillId="7" borderId="12" xfId="0" applyNumberFormat="1" applyFont="1" applyFill="1" applyBorder="1" applyAlignment="1" applyProtection="1">
      <alignment horizontal="center" vertical="center"/>
      <protection locked="0"/>
    </xf>
    <xf numFmtId="0" fontId="3" fillId="7" borderId="13" xfId="0" applyNumberFormat="1" applyFont="1" applyFill="1" applyBorder="1" applyAlignment="1" applyProtection="1">
      <alignment horizontal="center" vertical="center"/>
      <protection locked="0"/>
    </xf>
    <xf numFmtId="0" fontId="3" fillId="7" borderId="12" xfId="0" applyFont="1" applyFill="1" applyBorder="1" applyAlignment="1" applyProtection="1">
      <alignment horizontal="center" vertical="center" wrapText="1"/>
      <protection locked="0"/>
    </xf>
    <xf numFmtId="49" fontId="26" fillId="3" borderId="14" xfId="0" applyNumberFormat="1" applyFont="1" applyFill="1" applyBorder="1" applyAlignment="1" applyProtection="1">
      <alignment horizontal="center" vertical="center" wrapText="1"/>
    </xf>
    <xf numFmtId="0" fontId="26" fillId="3" borderId="5" xfId="0" applyFont="1" applyFill="1" applyBorder="1" applyAlignment="1" applyProtection="1">
      <alignment horizontal="left" vertical="center" wrapText="1"/>
    </xf>
    <xf numFmtId="165" fontId="27" fillId="3" borderId="7" xfId="0" applyNumberFormat="1" applyFont="1" applyFill="1" applyBorder="1" applyAlignment="1" applyProtection="1">
      <alignment horizontal="center" vertical="center"/>
    </xf>
    <xf numFmtId="2" fontId="27" fillId="3" borderId="5" xfId="0" applyNumberFormat="1" applyFont="1" applyFill="1" applyBorder="1" applyAlignment="1" applyProtection="1">
      <alignment horizontal="center" vertical="center" wrapText="1"/>
    </xf>
    <xf numFmtId="4" fontId="27" fillId="3" borderId="7" xfId="0" applyNumberFormat="1" applyFont="1" applyFill="1" applyBorder="1" applyAlignment="1" applyProtection="1">
      <alignment horizontal="center" vertical="center" wrapText="1"/>
    </xf>
    <xf numFmtId="4" fontId="27" fillId="3" borderId="5" xfId="0" applyNumberFormat="1" applyFont="1" applyFill="1" applyBorder="1" applyAlignment="1" applyProtection="1">
      <alignment horizontal="center" vertical="center" wrapText="1"/>
    </xf>
    <xf numFmtId="4" fontId="26" fillId="3" borderId="23" xfId="0" applyNumberFormat="1" applyFont="1" applyFill="1" applyBorder="1" applyAlignment="1">
      <alignment horizontal="center" vertical="center" wrapText="1"/>
    </xf>
    <xf numFmtId="49" fontId="28" fillId="3" borderId="4" xfId="0" applyNumberFormat="1" applyFont="1" applyFill="1" applyBorder="1" applyAlignment="1" applyProtection="1">
      <alignment horizontal="center" vertical="center"/>
      <protection locked="0"/>
    </xf>
    <xf numFmtId="0" fontId="28" fillId="3" borderId="5" xfId="0" applyFont="1" applyFill="1" applyBorder="1" applyAlignment="1" applyProtection="1">
      <alignment horizontal="left" vertical="center" wrapText="1"/>
      <protection locked="0"/>
    </xf>
    <xf numFmtId="165" fontId="28" fillId="3" borderId="5" xfId="0" applyNumberFormat="1" applyFont="1" applyFill="1" applyBorder="1" applyAlignment="1" applyProtection="1">
      <alignment horizontal="center" vertical="center"/>
      <protection locked="0"/>
    </xf>
    <xf numFmtId="2" fontId="28" fillId="3" borderId="5" xfId="0" applyNumberFormat="1" applyFont="1" applyFill="1" applyBorder="1" applyAlignment="1" applyProtection="1">
      <alignment horizontal="center" vertical="center"/>
      <protection locked="0"/>
    </xf>
    <xf numFmtId="0" fontId="26" fillId="3" borderId="14" xfId="0" applyNumberFormat="1" applyFont="1" applyFill="1" applyBorder="1" applyAlignment="1" applyProtection="1">
      <alignment horizontal="center" vertical="center" wrapText="1"/>
    </xf>
    <xf numFmtId="0" fontId="2" fillId="0" borderId="0" xfId="0" applyFont="1" applyAlignment="1" applyProtection="1">
      <alignment vertical="center"/>
    </xf>
    <xf numFmtId="165" fontId="27" fillId="3" borderId="14" xfId="0" applyNumberFormat="1" applyFont="1" applyFill="1" applyBorder="1" applyAlignment="1" applyProtection="1">
      <alignment horizontal="center" vertical="center"/>
    </xf>
    <xf numFmtId="0" fontId="11" fillId="3" borderId="4" xfId="0" applyNumberFormat="1" applyFont="1" applyFill="1" applyBorder="1" applyAlignment="1" applyProtection="1">
      <alignment horizontal="center" vertical="center"/>
      <protection locked="0"/>
    </xf>
    <xf numFmtId="0" fontId="11" fillId="3" borderId="5" xfId="0" applyFont="1" applyFill="1" applyBorder="1" applyAlignment="1" applyProtection="1">
      <alignment horizontal="left" vertical="center" wrapText="1"/>
      <protection locked="0"/>
    </xf>
    <xf numFmtId="165" fontId="11" fillId="3" borderId="5" xfId="0" applyNumberFormat="1" applyFont="1" applyFill="1" applyBorder="1" applyAlignment="1" applyProtection="1">
      <alignment horizontal="center" vertical="center"/>
      <protection locked="0"/>
    </xf>
    <xf numFmtId="2" fontId="11" fillId="3" borderId="5" xfId="0" applyNumberFormat="1" applyFont="1" applyFill="1" applyBorder="1" applyAlignment="1" applyProtection="1">
      <alignment horizontal="center" vertical="center"/>
      <protection locked="0"/>
    </xf>
    <xf numFmtId="4" fontId="11" fillId="3" borderId="21" xfId="0" applyNumberFormat="1" applyFont="1" applyFill="1" applyBorder="1" applyAlignment="1" applyProtection="1">
      <alignment horizontal="right" vertical="center"/>
      <protection locked="0"/>
    </xf>
    <xf numFmtId="165" fontId="11" fillId="3" borderId="4" xfId="0" applyNumberFormat="1" applyFont="1" applyFill="1" applyBorder="1" applyAlignment="1" applyProtection="1">
      <alignment horizontal="center" vertical="center"/>
      <protection locked="0"/>
    </xf>
    <xf numFmtId="0" fontId="3" fillId="0" borderId="1" xfId="0" applyNumberFormat="1" applyFont="1" applyBorder="1" applyAlignment="1" applyProtection="1">
      <alignment horizontal="center" vertical="center"/>
    </xf>
    <xf numFmtId="4" fontId="5" fillId="3" borderId="55" xfId="0" applyNumberFormat="1" applyFont="1" applyFill="1" applyBorder="1" applyAlignment="1" applyProtection="1">
      <alignment horizontal="right" vertical="center"/>
    </xf>
    <xf numFmtId="4" fontId="5" fillId="3" borderId="57" xfId="0" applyNumberFormat="1" applyFont="1" applyFill="1" applyBorder="1" applyAlignment="1" applyProtection="1">
      <alignment horizontal="right" vertical="center"/>
    </xf>
    <xf numFmtId="4" fontId="11" fillId="3" borderId="56" xfId="0" applyNumberFormat="1" applyFont="1" applyFill="1" applyBorder="1" applyAlignment="1" applyProtection="1">
      <alignment horizontal="right" vertical="center"/>
    </xf>
    <xf numFmtId="167" fontId="5" fillId="0" borderId="0" xfId="0" applyNumberFormat="1" applyFont="1" applyFill="1" applyAlignment="1">
      <alignment horizontal="center" vertical="center"/>
    </xf>
    <xf numFmtId="0" fontId="5" fillId="9" borderId="10" xfId="0" applyFont="1" applyFill="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167" fontId="3" fillId="0" borderId="0" xfId="0" applyNumberFormat="1" applyFont="1" applyAlignment="1" applyProtection="1">
      <alignment horizontal="center" vertical="center"/>
    </xf>
    <xf numFmtId="4" fontId="7" fillId="0" borderId="0" xfId="0" applyNumberFormat="1" applyFont="1" applyAlignment="1">
      <alignment vertical="center"/>
    </xf>
    <xf numFmtId="167" fontId="7" fillId="0" borderId="0" xfId="0" applyNumberFormat="1" applyFont="1" applyAlignment="1" applyProtection="1">
      <alignment horizontal="center" vertical="center"/>
    </xf>
    <xf numFmtId="4" fontId="23" fillId="0" borderId="0" xfId="0" applyNumberFormat="1" applyFont="1" applyAlignment="1">
      <alignment horizontal="left" vertical="center"/>
    </xf>
    <xf numFmtId="16" fontId="3" fillId="0" borderId="0" xfId="0" applyNumberFormat="1" applyFont="1" applyAlignment="1" applyProtection="1">
      <alignment horizontal="center" vertical="center" wrapText="1"/>
      <protection locked="0"/>
    </xf>
    <xf numFmtId="4" fontId="11" fillId="3" borderId="6" xfId="0" applyNumberFormat="1" applyFont="1" applyFill="1" applyBorder="1" applyAlignment="1" applyProtection="1">
      <alignment horizontal="right" vertical="center"/>
    </xf>
    <xf numFmtId="0" fontId="3" fillId="0" borderId="24" xfId="0" applyFont="1" applyBorder="1" applyAlignment="1" applyProtection="1">
      <alignment horizontal="center" vertical="center"/>
    </xf>
    <xf numFmtId="0" fontId="3" fillId="0" borderId="25" xfId="0" applyFont="1" applyBorder="1" applyAlignment="1" applyProtection="1">
      <alignment horizontal="center" vertical="center"/>
    </xf>
    <xf numFmtId="0" fontId="3" fillId="0" borderId="9" xfId="0" applyFont="1" applyBorder="1" applyAlignment="1" applyProtection="1">
      <alignment horizontal="center" vertical="center"/>
    </xf>
    <xf numFmtId="165" fontId="6" fillId="0" borderId="0" xfId="0" applyNumberFormat="1" applyFont="1" applyAlignment="1" applyProtection="1">
      <alignment horizontal="center" vertical="center"/>
      <protection locked="0"/>
    </xf>
    <xf numFmtId="0" fontId="3" fillId="7" borderId="24" xfId="0" applyFont="1" applyFill="1" applyBorder="1" applyAlignment="1" applyProtection="1">
      <alignment horizontal="center" vertical="center"/>
    </xf>
    <xf numFmtId="0" fontId="3" fillId="7" borderId="25" xfId="0" applyFont="1" applyFill="1" applyBorder="1" applyAlignment="1" applyProtection="1">
      <alignment horizontal="center" vertical="center"/>
    </xf>
    <xf numFmtId="0" fontId="3" fillId="7" borderId="9" xfId="0" applyFont="1" applyFill="1" applyBorder="1" applyAlignment="1" applyProtection="1">
      <alignment horizontal="center" vertical="center"/>
    </xf>
    <xf numFmtId="0" fontId="14" fillId="0" borderId="3" xfId="0" applyNumberFormat="1" applyFont="1" applyBorder="1" applyAlignment="1" applyProtection="1">
      <alignment horizontal="center" vertical="center"/>
    </xf>
    <xf numFmtId="0" fontId="14" fillId="0" borderId="3"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44"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45" xfId="0" applyFont="1" applyBorder="1" applyAlignment="1" applyProtection="1">
      <alignment horizontal="center" vertical="center"/>
    </xf>
    <xf numFmtId="49" fontId="14" fillId="0" borderId="3" xfId="0" applyNumberFormat="1" applyFont="1" applyBorder="1" applyAlignment="1" applyProtection="1">
      <alignment horizontal="center" vertical="center"/>
    </xf>
    <xf numFmtId="4" fontId="14" fillId="2" borderId="3" xfId="0" applyNumberFormat="1" applyFont="1" applyFill="1" applyBorder="1" applyAlignment="1" applyProtection="1">
      <alignment horizontal="center" vertical="center"/>
    </xf>
    <xf numFmtId="165" fontId="6" fillId="0" borderId="0" xfId="0" applyNumberFormat="1" applyFont="1" applyBorder="1" applyAlignment="1" applyProtection="1">
      <alignment horizontal="center" vertical="center"/>
      <protection locked="0"/>
    </xf>
    <xf numFmtId="0" fontId="3" fillId="7" borderId="24" xfId="0" applyNumberFormat="1" applyFont="1" applyFill="1" applyBorder="1" applyAlignment="1" applyProtection="1">
      <alignment horizontal="center" vertical="center"/>
    </xf>
    <xf numFmtId="0" fontId="3" fillId="7" borderId="25" xfId="0" applyNumberFormat="1" applyFont="1" applyFill="1" applyBorder="1" applyAlignment="1" applyProtection="1">
      <alignment horizontal="center" vertical="center"/>
    </xf>
    <xf numFmtId="0" fontId="3" fillId="7" borderId="9" xfId="0" applyNumberFormat="1" applyFont="1" applyFill="1" applyBorder="1" applyAlignment="1" applyProtection="1">
      <alignment horizontal="center" vertical="center"/>
    </xf>
    <xf numFmtId="0" fontId="3" fillId="7" borderId="1" xfId="0" applyNumberFormat="1" applyFont="1" applyFill="1" applyBorder="1" applyAlignment="1" applyProtection="1">
      <alignment horizontal="center" vertical="center"/>
    </xf>
    <xf numFmtId="0" fontId="3" fillId="0" borderId="1" xfId="0" applyNumberFormat="1" applyFont="1" applyBorder="1" applyAlignment="1" applyProtection="1">
      <alignment horizontal="center" vertical="center"/>
    </xf>
    <xf numFmtId="0" fontId="19" fillId="6" borderId="54" xfId="0" applyFont="1" applyFill="1" applyBorder="1" applyAlignment="1">
      <alignment horizontal="center"/>
    </xf>
    <xf numFmtId="0" fontId="19" fillId="6" borderId="7" xfId="0" applyFont="1" applyFill="1" applyBorder="1" applyAlignment="1">
      <alignment horizontal="center"/>
    </xf>
    <xf numFmtId="0" fontId="5" fillId="9" borderId="10" xfId="0" applyFont="1" applyFill="1" applyBorder="1" applyAlignment="1" applyProtection="1">
      <alignment horizontal="center" vertical="center" wrapText="1"/>
      <protection locked="0"/>
    </xf>
    <xf numFmtId="0" fontId="5" fillId="9" borderId="11" xfId="0" applyFont="1" applyFill="1" applyBorder="1" applyAlignment="1" applyProtection="1">
      <alignment horizontal="center" vertical="center" wrapText="1"/>
      <protection locked="0"/>
    </xf>
    <xf numFmtId="0" fontId="3" fillId="7" borderId="13" xfId="0" applyFont="1" applyFill="1" applyBorder="1" applyAlignment="1" applyProtection="1">
      <alignment horizontal="left" vertical="center" wrapText="1"/>
      <protection locked="0"/>
    </xf>
    <xf numFmtId="0" fontId="3" fillId="7" borderId="2" xfId="0" applyFont="1" applyFill="1" applyBorder="1" applyAlignment="1" applyProtection="1">
      <alignment horizontal="left" vertical="center" wrapText="1"/>
      <protection locked="0"/>
    </xf>
    <xf numFmtId="0" fontId="9" fillId="9" borderId="10" xfId="0" applyFont="1" applyFill="1" applyBorder="1" applyAlignment="1" applyProtection="1">
      <alignment horizontal="center" vertical="center" wrapText="1"/>
      <protection locked="0"/>
    </xf>
    <xf numFmtId="0" fontId="6" fillId="0" borderId="0" xfId="0" applyFont="1" applyFill="1" applyAlignment="1" applyProtection="1">
      <alignment horizontal="center" vertical="center" wrapText="1"/>
      <protection locked="0"/>
    </xf>
    <xf numFmtId="0" fontId="5" fillId="9" borderId="32" xfId="0" applyFont="1" applyFill="1" applyBorder="1" applyAlignment="1" applyProtection="1">
      <alignment horizontal="center" vertical="center" wrapText="1"/>
      <protection locked="0"/>
    </xf>
    <xf numFmtId="0" fontId="5" fillId="9" borderId="33" xfId="0" applyFont="1" applyFill="1" applyBorder="1" applyAlignment="1" applyProtection="1">
      <alignment horizontal="center" vertical="center" wrapText="1"/>
      <protection locked="0"/>
    </xf>
    <xf numFmtId="0" fontId="5" fillId="9" borderId="34" xfId="0" applyFont="1" applyFill="1" applyBorder="1" applyAlignment="1" applyProtection="1">
      <alignment horizontal="center" vertical="center" wrapText="1"/>
      <protection locked="0"/>
    </xf>
    <xf numFmtId="0" fontId="5" fillId="9" borderId="35" xfId="0" applyFont="1" applyFill="1" applyBorder="1" applyAlignment="1" applyProtection="1">
      <alignment horizontal="center" vertical="center" wrapText="1"/>
      <protection locked="0"/>
    </xf>
    <xf numFmtId="0" fontId="3" fillId="7" borderId="32" xfId="0" applyFont="1" applyFill="1" applyBorder="1" applyAlignment="1" applyProtection="1">
      <alignment horizontal="left" vertical="center" wrapText="1"/>
      <protection locked="0"/>
    </xf>
    <xf numFmtId="0" fontId="3" fillId="7" borderId="33" xfId="0" applyFont="1" applyFill="1" applyBorder="1" applyAlignment="1" applyProtection="1">
      <alignment horizontal="left" vertical="center" wrapText="1"/>
      <protection locked="0"/>
    </xf>
  </cellXfs>
  <cellStyles count="3">
    <cellStyle name="Prozent" xfId="2" builtinId="5"/>
    <cellStyle name="Standard" xfId="0" builtinId="0"/>
    <cellStyle name="Standard_Tabelle1" xfId="1"/>
  </cellStyles>
  <dxfs count="16">
    <dxf>
      <font>
        <color rgb="FFFF0000"/>
      </font>
    </dxf>
    <dxf>
      <font>
        <color rgb="FFFF0000"/>
      </font>
    </dxf>
    <dxf>
      <fill>
        <patternFill>
          <bgColor rgb="FFFF0000"/>
        </patternFill>
      </fill>
    </dxf>
    <dxf>
      <font>
        <b/>
        <i val="0"/>
      </font>
      <fill>
        <patternFill>
          <bgColor rgb="FFFF0000"/>
        </patternFill>
      </fill>
    </dxf>
    <dxf>
      <fill>
        <patternFill>
          <bgColor rgb="FFFF0000"/>
        </patternFill>
      </fill>
    </dxf>
    <dxf>
      <font>
        <b/>
        <i val="0"/>
      </font>
      <fill>
        <patternFill>
          <bgColor rgb="FFFF0000"/>
        </patternFill>
      </fill>
    </dxf>
    <dxf>
      <fill>
        <patternFill>
          <bgColor rgb="FFFF0000"/>
        </patternFill>
      </fill>
    </dxf>
    <dxf>
      <font>
        <b/>
        <i val="0"/>
      </font>
      <fill>
        <patternFill>
          <bgColor rgb="FFFF0000"/>
        </patternFill>
      </fill>
    </dxf>
    <dxf>
      <fill>
        <patternFill>
          <bgColor rgb="FFFF0000"/>
        </patternFill>
      </fill>
    </dxf>
    <dxf>
      <font>
        <b/>
        <i val="0"/>
      </font>
      <fill>
        <patternFill>
          <bgColor rgb="FFFF0000"/>
        </patternFill>
      </fill>
    </dxf>
    <dxf>
      <fill>
        <patternFill>
          <bgColor rgb="FFFF0000"/>
        </patternFill>
      </fill>
    </dxf>
    <dxf>
      <font>
        <b/>
        <i val="0"/>
      </font>
      <fill>
        <patternFill>
          <bgColor rgb="FFFF0000"/>
        </patternFill>
      </fill>
    </dxf>
    <dxf>
      <fill>
        <patternFill>
          <bgColor rgb="FFFF0000"/>
        </patternFill>
      </fill>
    </dxf>
    <dxf>
      <font>
        <b/>
        <i val="0"/>
      </font>
      <fill>
        <patternFill>
          <bgColor rgb="FFFF0000"/>
        </patternFill>
      </fill>
    </dxf>
    <dxf>
      <font>
        <color rgb="FFFF0000"/>
      </font>
    </dxf>
    <dxf>
      <font>
        <color rgb="FFFF0000"/>
      </font>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tiff"/></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8"/>
  <sheetViews>
    <sheetView showGridLines="0" topLeftCell="A16" zoomScaleNormal="100" workbookViewId="0">
      <selection activeCell="B9" sqref="B9"/>
    </sheetView>
  </sheetViews>
  <sheetFormatPr baseColWidth="10" defaultRowHeight="12.75"/>
  <cols>
    <col min="1" max="1" width="32" style="11" bestFit="1" customWidth="1"/>
    <col min="2" max="2" width="114.7109375" style="1" customWidth="1"/>
    <col min="3" max="16384" width="11.42578125" style="2"/>
  </cols>
  <sheetData>
    <row r="1" spans="1:2" ht="20.25">
      <c r="A1" s="301" t="s">
        <v>126</v>
      </c>
    </row>
    <row r="3" spans="1:2" ht="15.75">
      <c r="A3" s="299" t="s">
        <v>127</v>
      </c>
      <c r="B3" s="300"/>
    </row>
    <row r="4" spans="1:2" ht="25.5">
      <c r="A4" s="3" t="s">
        <v>128</v>
      </c>
      <c r="B4" s="4" t="s">
        <v>142</v>
      </c>
    </row>
    <row r="5" spans="1:2">
      <c r="A5" s="5" t="s">
        <v>129</v>
      </c>
      <c r="B5" s="4"/>
    </row>
    <row r="6" spans="1:2">
      <c r="A6" s="6" t="s">
        <v>182</v>
      </c>
      <c r="B6" s="4" t="s">
        <v>143</v>
      </c>
    </row>
    <row r="7" spans="1:2">
      <c r="A7" s="6" t="s">
        <v>184</v>
      </c>
      <c r="B7" s="4" t="s">
        <v>144</v>
      </c>
    </row>
    <row r="8" spans="1:2" ht="25.5">
      <c r="A8" s="6" t="s">
        <v>187</v>
      </c>
      <c r="B8" s="4" t="s">
        <v>188</v>
      </c>
    </row>
    <row r="9" spans="1:2">
      <c r="A9" s="6" t="s">
        <v>130</v>
      </c>
      <c r="B9" s="4" t="s">
        <v>146</v>
      </c>
    </row>
    <row r="10" spans="1:2">
      <c r="A10" s="6" t="s">
        <v>131</v>
      </c>
      <c r="B10" s="4" t="s">
        <v>147</v>
      </c>
    </row>
    <row r="11" spans="1:2">
      <c r="A11" s="6" t="s">
        <v>132</v>
      </c>
      <c r="B11" s="4" t="s">
        <v>145</v>
      </c>
    </row>
    <row r="12" spans="1:2" ht="25.5">
      <c r="A12" s="3" t="s">
        <v>133</v>
      </c>
      <c r="B12" s="4" t="s">
        <v>165</v>
      </c>
    </row>
    <row r="13" spans="1:2" ht="25.5">
      <c r="A13" s="3" t="s">
        <v>134</v>
      </c>
      <c r="B13" s="4" t="s">
        <v>166</v>
      </c>
    </row>
    <row r="14" spans="1:2" ht="25.5">
      <c r="A14" s="3" t="s">
        <v>51</v>
      </c>
      <c r="B14" s="4" t="s">
        <v>167</v>
      </c>
    </row>
    <row r="15" spans="1:2">
      <c r="A15" s="3" t="s">
        <v>135</v>
      </c>
      <c r="B15" s="7" t="s">
        <v>168</v>
      </c>
    </row>
    <row r="17" spans="1:2" ht="15.75">
      <c r="A17" s="299" t="s">
        <v>136</v>
      </c>
      <c r="B17" s="300"/>
    </row>
    <row r="18" spans="1:2" ht="25.5">
      <c r="A18" s="8" t="s">
        <v>141</v>
      </c>
      <c r="B18" s="4" t="s">
        <v>169</v>
      </c>
    </row>
    <row r="19" spans="1:2">
      <c r="A19" s="8" t="s">
        <v>140</v>
      </c>
      <c r="B19" s="7" t="s">
        <v>168</v>
      </c>
    </row>
    <row r="21" spans="1:2" ht="15.75">
      <c r="A21" s="299" t="s">
        <v>137</v>
      </c>
      <c r="B21" s="300"/>
    </row>
    <row r="22" spans="1:2" ht="38.25">
      <c r="A22" s="8" t="s">
        <v>138</v>
      </c>
      <c r="B22" s="4" t="s">
        <v>170</v>
      </c>
    </row>
    <row r="23" spans="1:2">
      <c r="A23" s="8" t="s">
        <v>139</v>
      </c>
      <c r="B23" s="7" t="s">
        <v>168</v>
      </c>
    </row>
    <row r="25" spans="1:2" ht="15.75">
      <c r="A25" s="299" t="s">
        <v>179</v>
      </c>
      <c r="B25" s="300"/>
    </row>
    <row r="26" spans="1:2" ht="25.5">
      <c r="A26" s="8" t="s">
        <v>52</v>
      </c>
      <c r="B26" s="4" t="s">
        <v>148</v>
      </c>
    </row>
    <row r="27" spans="1:2" ht="25.5">
      <c r="A27" s="8" t="s">
        <v>149</v>
      </c>
      <c r="B27" s="4" t="s">
        <v>171</v>
      </c>
    </row>
    <row r="28" spans="1:2" ht="38.25">
      <c r="A28" s="8" t="s">
        <v>150</v>
      </c>
      <c r="B28" s="4" t="s">
        <v>172</v>
      </c>
    </row>
    <row r="29" spans="1:2">
      <c r="A29" s="8" t="s">
        <v>151</v>
      </c>
      <c r="B29" s="4" t="s">
        <v>152</v>
      </c>
    </row>
    <row r="30" spans="1:2" ht="25.5">
      <c r="A30" s="8" t="s">
        <v>153</v>
      </c>
      <c r="B30" s="4" t="s">
        <v>154</v>
      </c>
    </row>
    <row r="31" spans="1:2" ht="25.5">
      <c r="A31" s="8" t="s">
        <v>155</v>
      </c>
      <c r="B31" s="4" t="s">
        <v>173</v>
      </c>
    </row>
    <row r="32" spans="1:2" ht="51">
      <c r="A32" s="8" t="s">
        <v>156</v>
      </c>
      <c r="B32" s="4" t="s">
        <v>174</v>
      </c>
    </row>
    <row r="33" spans="1:2">
      <c r="A33" s="9"/>
      <c r="B33" s="10"/>
    </row>
    <row r="34" spans="1:2" ht="15.75">
      <c r="A34" s="299" t="s">
        <v>157</v>
      </c>
      <c r="B34" s="300"/>
    </row>
    <row r="35" spans="1:2" ht="25.5">
      <c r="A35" s="8" t="s">
        <v>158</v>
      </c>
      <c r="B35" s="4" t="s">
        <v>162</v>
      </c>
    </row>
    <row r="36" spans="1:2" ht="25.5">
      <c r="A36" s="8" t="s">
        <v>159</v>
      </c>
      <c r="B36" s="4" t="s">
        <v>175</v>
      </c>
    </row>
    <row r="37" spans="1:2">
      <c r="A37" s="8" t="s">
        <v>160</v>
      </c>
      <c r="B37" s="303" t="s">
        <v>163</v>
      </c>
    </row>
    <row r="38" spans="1:2">
      <c r="A38" s="8" t="s">
        <v>161</v>
      </c>
      <c r="B38" s="4" t="s">
        <v>164</v>
      </c>
    </row>
  </sheetData>
  <pageMargins left="0.7" right="0.7" top="0.78740157499999996" bottom="0.78740157499999996" header="0.3" footer="0.3"/>
  <pageSetup paperSize="9" scale="6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H70"/>
  <sheetViews>
    <sheetView showGridLines="0" tabSelected="1" zoomScaleNormal="100" zoomScalePageLayoutView="70" workbookViewId="0">
      <pane ySplit="10" topLeftCell="A17" activePane="bottomLeft" state="frozen"/>
      <selection pane="bottomLeft" activeCell="P23" sqref="P23"/>
    </sheetView>
  </sheetViews>
  <sheetFormatPr baseColWidth="10" defaultColWidth="9.140625" defaultRowHeight="12.75"/>
  <cols>
    <col min="1" max="1" width="10.7109375" style="13" customWidth="1"/>
    <col min="2" max="2" width="45.7109375" style="14" customWidth="1"/>
    <col min="3" max="3" width="10.7109375" style="100" customWidth="1"/>
    <col min="4" max="4" width="10.7109375" style="16" customWidth="1"/>
    <col min="5" max="5" width="25.5703125" style="17" customWidth="1"/>
    <col min="6" max="7" width="15.7109375" style="18" customWidth="1"/>
    <col min="8" max="8" width="9.140625" style="2"/>
    <col min="9" max="16384" width="9.140625" style="12"/>
  </cols>
  <sheetData>
    <row r="1" spans="1:7" ht="20.25">
      <c r="A1" s="363" t="s">
        <v>53</v>
      </c>
      <c r="B1" s="363"/>
      <c r="C1" s="363"/>
      <c r="D1" s="363"/>
      <c r="E1" s="363"/>
      <c r="F1" s="363"/>
      <c r="G1" s="363"/>
    </row>
    <row r="2" spans="1:7" ht="23.25">
      <c r="C2" s="15"/>
    </row>
    <row r="3" spans="1:7" s="22" customFormat="1">
      <c r="A3" s="19"/>
      <c r="B3" s="20" t="s">
        <v>60</v>
      </c>
      <c r="C3" s="360" t="s">
        <v>209</v>
      </c>
      <c r="D3" s="361"/>
      <c r="E3" s="362"/>
      <c r="F3" s="21"/>
      <c r="G3" s="21"/>
    </row>
    <row r="4" spans="1:7" s="22" customFormat="1">
      <c r="A4" s="23"/>
      <c r="B4" s="20" t="s">
        <v>54</v>
      </c>
      <c r="C4" s="360"/>
      <c r="D4" s="361"/>
      <c r="E4" s="362"/>
      <c r="F4" s="21"/>
      <c r="G4" s="21"/>
    </row>
    <row r="5" spans="1:7" s="22" customFormat="1">
      <c r="A5" s="23"/>
      <c r="B5" s="20" t="s">
        <v>55</v>
      </c>
      <c r="C5" s="360" t="s">
        <v>210</v>
      </c>
      <c r="D5" s="361"/>
      <c r="E5" s="362"/>
    </row>
    <row r="6" spans="1:7" s="22" customFormat="1">
      <c r="A6" s="19"/>
      <c r="B6" s="20" t="s">
        <v>176</v>
      </c>
      <c r="C6" s="360" t="s">
        <v>211</v>
      </c>
      <c r="D6" s="361"/>
      <c r="E6" s="362"/>
      <c r="F6" s="24" t="s">
        <v>58</v>
      </c>
      <c r="G6" s="347" t="s">
        <v>217</v>
      </c>
    </row>
    <row r="7" spans="1:7" s="22" customFormat="1">
      <c r="A7" s="25"/>
      <c r="B7" s="20" t="s">
        <v>57</v>
      </c>
      <c r="C7" s="360" t="s">
        <v>219</v>
      </c>
      <c r="D7" s="361"/>
      <c r="E7" s="362"/>
      <c r="F7" s="24" t="s">
        <v>59</v>
      </c>
      <c r="G7" s="26">
        <v>1.1399999999999999</v>
      </c>
    </row>
    <row r="8" spans="1:7" s="22" customFormat="1">
      <c r="A8" s="25"/>
      <c r="B8" s="19"/>
      <c r="C8" s="27"/>
      <c r="D8" s="28"/>
      <c r="E8" s="27"/>
      <c r="F8" s="24"/>
      <c r="G8" s="29"/>
    </row>
    <row r="9" spans="1:7" s="22" customFormat="1" ht="13.5" thickBot="1">
      <c r="A9" s="25"/>
      <c r="B9" s="24"/>
      <c r="C9" s="24"/>
      <c r="D9" s="30"/>
      <c r="E9" s="24"/>
      <c r="F9" s="24"/>
      <c r="G9" s="31"/>
    </row>
    <row r="10" spans="1:7" s="22" customFormat="1" ht="39.950000000000003" customHeight="1" thickBot="1">
      <c r="A10" s="327" t="s">
        <v>4</v>
      </c>
      <c r="B10" s="328" t="s">
        <v>61</v>
      </c>
      <c r="C10" s="329" t="s">
        <v>62</v>
      </c>
      <c r="D10" s="330" t="s">
        <v>63</v>
      </c>
      <c r="E10" s="331" t="s">
        <v>103</v>
      </c>
      <c r="F10" s="332" t="s">
        <v>64</v>
      </c>
      <c r="G10" s="333" t="s">
        <v>65</v>
      </c>
    </row>
    <row r="11" spans="1:7">
      <c r="A11" s="32" t="s">
        <v>5</v>
      </c>
      <c r="B11" s="33" t="s">
        <v>181</v>
      </c>
      <c r="C11" s="34"/>
      <c r="D11" s="35"/>
      <c r="E11" s="36"/>
      <c r="F11" s="37">
        <f>SUM(F12:F17)</f>
        <v>0</v>
      </c>
      <c r="G11" s="38">
        <f>SUM(G12:G17)</f>
        <v>0</v>
      </c>
    </row>
    <row r="12" spans="1:7">
      <c r="A12" s="39" t="s">
        <v>6</v>
      </c>
      <c r="B12" s="40" t="s">
        <v>66</v>
      </c>
      <c r="C12" s="41" t="s">
        <v>71</v>
      </c>
      <c r="D12" s="42"/>
      <c r="E12" s="43"/>
      <c r="F12" s="44">
        <f>+E12*D12</f>
        <v>0</v>
      </c>
      <c r="G12" s="45">
        <f>+F12/$G$7</f>
        <v>0</v>
      </c>
    </row>
    <row r="13" spans="1:7">
      <c r="A13" s="39" t="s">
        <v>7</v>
      </c>
      <c r="B13" s="40" t="s">
        <v>67</v>
      </c>
      <c r="C13" s="41" t="s">
        <v>71</v>
      </c>
      <c r="D13" s="42"/>
      <c r="E13" s="43"/>
      <c r="F13" s="44">
        <f>+E13*D13</f>
        <v>0</v>
      </c>
      <c r="G13" s="45">
        <f>+F13/$G$7</f>
        <v>0</v>
      </c>
    </row>
    <row r="14" spans="1:7">
      <c r="A14" s="39" t="s">
        <v>8</v>
      </c>
      <c r="B14" s="40" t="s">
        <v>68</v>
      </c>
      <c r="C14" s="41" t="s">
        <v>71</v>
      </c>
      <c r="D14" s="42"/>
      <c r="E14" s="43"/>
      <c r="F14" s="44">
        <f>+E14*D14</f>
        <v>0</v>
      </c>
      <c r="G14" s="45">
        <f>+F14/$G$7</f>
        <v>0</v>
      </c>
    </row>
    <row r="15" spans="1:7" s="2" customFormat="1">
      <c r="A15" s="39" t="s">
        <v>9</v>
      </c>
      <c r="B15" s="40" t="s">
        <v>69</v>
      </c>
      <c r="C15" s="46" t="s">
        <v>72</v>
      </c>
      <c r="D15" s="47"/>
      <c r="E15" s="48"/>
      <c r="F15" s="44">
        <v>0</v>
      </c>
      <c r="G15" s="45">
        <f>+F15/$G$7</f>
        <v>0</v>
      </c>
    </row>
    <row r="16" spans="1:7" s="2" customFormat="1">
      <c r="A16" s="39" t="s">
        <v>10</v>
      </c>
      <c r="B16" s="40"/>
      <c r="C16" s="46"/>
      <c r="D16" s="47"/>
      <c r="E16" s="48"/>
      <c r="F16" s="44">
        <v>0</v>
      </c>
      <c r="G16" s="45">
        <f t="shared" ref="G16" si="0">+F16/$G$7</f>
        <v>0</v>
      </c>
    </row>
    <row r="17" spans="1:7" s="2" customFormat="1" ht="13.5" thickBot="1">
      <c r="A17" s="39" t="s">
        <v>43</v>
      </c>
      <c r="B17" s="49"/>
      <c r="C17" s="50"/>
      <c r="D17" s="51"/>
      <c r="E17" s="52"/>
      <c r="F17" s="53">
        <f>+E17*D17</f>
        <v>0</v>
      </c>
      <c r="G17" s="54">
        <f>+F17/$G$7</f>
        <v>0</v>
      </c>
    </row>
    <row r="18" spans="1:7" s="2" customFormat="1">
      <c r="A18" s="32" t="s">
        <v>11</v>
      </c>
      <c r="B18" s="33" t="s">
        <v>183</v>
      </c>
      <c r="C18" s="34"/>
      <c r="D18" s="35"/>
      <c r="E18" s="36"/>
      <c r="F18" s="37">
        <f>SUM(F19:F24)</f>
        <v>0</v>
      </c>
      <c r="G18" s="38">
        <f>SUM(G19:G24)</f>
        <v>0</v>
      </c>
    </row>
    <row r="19" spans="1:7" s="2" customFormat="1">
      <c r="A19" s="39" t="s">
        <v>12</v>
      </c>
      <c r="B19" s="40" t="s">
        <v>70</v>
      </c>
      <c r="C19" s="41" t="s">
        <v>73</v>
      </c>
      <c r="D19" s="42"/>
      <c r="E19" s="43"/>
      <c r="F19" s="44">
        <f>+E19*D19</f>
        <v>0</v>
      </c>
      <c r="G19" s="45">
        <f>+F19/$G$7</f>
        <v>0</v>
      </c>
    </row>
    <row r="20" spans="1:7" s="2" customFormat="1">
      <c r="A20" s="39" t="s">
        <v>13</v>
      </c>
      <c r="B20" s="40" t="s">
        <v>74</v>
      </c>
      <c r="C20" s="41" t="s">
        <v>71</v>
      </c>
      <c r="D20" s="42"/>
      <c r="E20" s="43"/>
      <c r="F20" s="44">
        <f>+E20*D20</f>
        <v>0</v>
      </c>
      <c r="G20" s="45">
        <f>+F20/$G$7</f>
        <v>0</v>
      </c>
    </row>
    <row r="21" spans="1:7" s="2" customFormat="1">
      <c r="A21" s="39" t="s">
        <v>14</v>
      </c>
      <c r="B21" s="40" t="s">
        <v>75</v>
      </c>
      <c r="C21" s="41" t="s">
        <v>71</v>
      </c>
      <c r="D21" s="42"/>
      <c r="E21" s="43"/>
      <c r="F21" s="44">
        <f t="shared" ref="F21:F22" si="1">+E21*D21</f>
        <v>0</v>
      </c>
      <c r="G21" s="45">
        <f>+F21/$G$7</f>
        <v>0</v>
      </c>
    </row>
    <row r="22" spans="1:7" s="2" customFormat="1">
      <c r="A22" s="39" t="s">
        <v>15</v>
      </c>
      <c r="B22" s="40" t="s">
        <v>76</v>
      </c>
      <c r="C22" s="41" t="s">
        <v>71</v>
      </c>
      <c r="D22" s="42"/>
      <c r="E22" s="43"/>
      <c r="F22" s="44">
        <f t="shared" si="1"/>
        <v>0</v>
      </c>
      <c r="G22" s="45">
        <f>+F22/$G$7</f>
        <v>0</v>
      </c>
    </row>
    <row r="23" spans="1:7" s="2" customFormat="1">
      <c r="A23" s="39" t="s">
        <v>16</v>
      </c>
      <c r="B23" s="40" t="s">
        <v>185</v>
      </c>
      <c r="C23" s="41" t="s">
        <v>72</v>
      </c>
      <c r="D23" s="42"/>
      <c r="E23" s="43"/>
      <c r="F23" s="44">
        <f t="shared" ref="F23" si="2">+E23*D23</f>
        <v>0</v>
      </c>
      <c r="G23" s="45">
        <f t="shared" ref="G23" si="3">+F23/$G$7</f>
        <v>0</v>
      </c>
    </row>
    <row r="24" spans="1:7" s="2" customFormat="1" ht="13.5" thickBot="1">
      <c r="A24" s="39" t="s">
        <v>44</v>
      </c>
      <c r="B24" s="49"/>
      <c r="C24" s="50"/>
      <c r="D24" s="51"/>
      <c r="E24" s="52"/>
      <c r="F24" s="53">
        <f>+E24*D24</f>
        <v>0</v>
      </c>
      <c r="G24" s="54">
        <f>+F24/$G$7</f>
        <v>0</v>
      </c>
    </row>
    <row r="25" spans="1:7" s="2" customFormat="1">
      <c r="A25" s="32" t="s">
        <v>17</v>
      </c>
      <c r="B25" s="33" t="s">
        <v>186</v>
      </c>
      <c r="C25" s="34"/>
      <c r="D25" s="35"/>
      <c r="E25" s="36"/>
      <c r="F25" s="37">
        <f>SUM(F26:F31)</f>
        <v>27486</v>
      </c>
      <c r="G25" s="38">
        <f>SUM(G26:G31)</f>
        <v>24110.526315789473</v>
      </c>
    </row>
    <row r="26" spans="1:7" s="2" customFormat="1" ht="25.5">
      <c r="A26" s="39" t="s">
        <v>18</v>
      </c>
      <c r="B26" s="40" t="s">
        <v>215</v>
      </c>
      <c r="C26" s="41"/>
      <c r="D26" s="42"/>
      <c r="E26" s="43"/>
      <c r="F26" s="44">
        <v>18254</v>
      </c>
      <c r="G26" s="45">
        <f>+F26/$G$7</f>
        <v>16012.280701754387</v>
      </c>
    </row>
    <row r="27" spans="1:7" s="2" customFormat="1">
      <c r="A27" s="39" t="s">
        <v>19</v>
      </c>
      <c r="B27" s="40" t="s">
        <v>218</v>
      </c>
      <c r="C27" s="41"/>
      <c r="D27" s="42">
        <v>32</v>
      </c>
      <c r="E27" s="43">
        <v>94</v>
      </c>
      <c r="F27" s="44">
        <f>+E27*D27</f>
        <v>3008</v>
      </c>
      <c r="G27" s="45">
        <f>+F27/$G$7</f>
        <v>2638.5964912280706</v>
      </c>
    </row>
    <row r="28" spans="1:7" s="2" customFormat="1">
      <c r="A28" s="39" t="s">
        <v>20</v>
      </c>
      <c r="B28" s="40" t="s">
        <v>212</v>
      </c>
      <c r="C28" s="41"/>
      <c r="D28" s="42"/>
      <c r="E28" s="43"/>
      <c r="F28" s="44">
        <v>830</v>
      </c>
      <c r="G28" s="45">
        <f>+F28/$G$7</f>
        <v>728.07017543859661</v>
      </c>
    </row>
    <row r="29" spans="1:7" s="2" customFormat="1">
      <c r="A29" s="39" t="s">
        <v>21</v>
      </c>
      <c r="B29" s="40" t="s">
        <v>213</v>
      </c>
      <c r="C29" s="41"/>
      <c r="D29" s="42"/>
      <c r="E29" s="43"/>
      <c r="F29" s="44">
        <v>1284</v>
      </c>
      <c r="G29" s="45">
        <f>+F29/$G$7</f>
        <v>1126.3157894736844</v>
      </c>
    </row>
    <row r="30" spans="1:7" s="2" customFormat="1">
      <c r="A30" s="39" t="s">
        <v>22</v>
      </c>
      <c r="B30" s="55" t="s">
        <v>214</v>
      </c>
      <c r="C30" s="56"/>
      <c r="D30" s="57">
        <v>2</v>
      </c>
      <c r="E30" s="58">
        <v>55</v>
      </c>
      <c r="F30" s="44">
        <f t="shared" ref="F30" si="4">+E30*D30</f>
        <v>110</v>
      </c>
      <c r="G30" s="45">
        <f t="shared" ref="G30" si="5">+F30/$G$7</f>
        <v>96.491228070175453</v>
      </c>
    </row>
    <row r="31" spans="1:7" s="2" customFormat="1" ht="13.5" thickBot="1">
      <c r="A31" s="39" t="s">
        <v>45</v>
      </c>
      <c r="B31" s="49" t="s">
        <v>216</v>
      </c>
      <c r="C31" s="59"/>
      <c r="D31" s="60"/>
      <c r="E31" s="61"/>
      <c r="F31" s="53">
        <v>4000</v>
      </c>
      <c r="G31" s="54">
        <f>+F31/$G$7</f>
        <v>3508.7719298245615</v>
      </c>
    </row>
    <row r="32" spans="1:7" s="2" customFormat="1">
      <c r="A32" s="62" t="s">
        <v>23</v>
      </c>
      <c r="B32" s="33" t="s">
        <v>77</v>
      </c>
      <c r="C32" s="34"/>
      <c r="D32" s="35"/>
      <c r="E32" s="36"/>
      <c r="F32" s="37">
        <f>SUM(F33:F38)</f>
        <v>0</v>
      </c>
      <c r="G32" s="38">
        <f>SUM(G33:G38)</f>
        <v>0</v>
      </c>
    </row>
    <row r="33" spans="1:7" s="2" customFormat="1">
      <c r="A33" s="39" t="s">
        <v>24</v>
      </c>
      <c r="B33" s="40" t="s">
        <v>78</v>
      </c>
      <c r="C33" s="41" t="s">
        <v>81</v>
      </c>
      <c r="D33" s="42"/>
      <c r="E33" s="43"/>
      <c r="F33" s="44">
        <f>+E33*D33</f>
        <v>0</v>
      </c>
      <c r="G33" s="45">
        <f>+F33/$G$7</f>
        <v>0</v>
      </c>
    </row>
    <row r="34" spans="1:7" s="2" customFormat="1">
      <c r="A34" s="39" t="s">
        <v>25</v>
      </c>
      <c r="B34" s="40" t="s">
        <v>79</v>
      </c>
      <c r="C34" s="41" t="s">
        <v>81</v>
      </c>
      <c r="D34" s="42"/>
      <c r="E34" s="43"/>
      <c r="F34" s="44">
        <f>+E34*D34</f>
        <v>0</v>
      </c>
      <c r="G34" s="45">
        <f>+F34/$G$7</f>
        <v>0</v>
      </c>
    </row>
    <row r="35" spans="1:7" s="2" customFormat="1">
      <c r="A35" s="39" t="s">
        <v>26</v>
      </c>
      <c r="B35" s="40" t="s">
        <v>27</v>
      </c>
      <c r="C35" s="41" t="s">
        <v>81</v>
      </c>
      <c r="D35" s="42"/>
      <c r="E35" s="43"/>
      <c r="F35" s="44">
        <f>+E35*D35</f>
        <v>0</v>
      </c>
      <c r="G35" s="45">
        <f>+F35/$G$7</f>
        <v>0</v>
      </c>
    </row>
    <row r="36" spans="1:7">
      <c r="A36" s="39" t="s">
        <v>28</v>
      </c>
      <c r="B36" s="40" t="s">
        <v>80</v>
      </c>
      <c r="C36" s="46" t="s">
        <v>81</v>
      </c>
      <c r="D36" s="47"/>
      <c r="E36" s="48"/>
      <c r="F36" s="44">
        <f>+E36*D36</f>
        <v>0</v>
      </c>
      <c r="G36" s="45">
        <f>+F36/$G$7</f>
        <v>0</v>
      </c>
    </row>
    <row r="37" spans="1:7">
      <c r="A37" s="39" t="s">
        <v>29</v>
      </c>
      <c r="B37" s="40"/>
      <c r="C37" s="46"/>
      <c r="D37" s="47"/>
      <c r="E37" s="48"/>
      <c r="F37" s="44">
        <f t="shared" ref="F37" si="6">+E37*D37</f>
        <v>0</v>
      </c>
      <c r="G37" s="45">
        <f t="shared" ref="G37" si="7">+F37/$G$7</f>
        <v>0</v>
      </c>
    </row>
    <row r="38" spans="1:7" ht="13.5" thickBot="1">
      <c r="A38" s="39" t="s">
        <v>46</v>
      </c>
      <c r="B38" s="49"/>
      <c r="C38" s="50"/>
      <c r="D38" s="51"/>
      <c r="E38" s="52"/>
      <c r="F38" s="53">
        <f>+E38*D38</f>
        <v>0</v>
      </c>
      <c r="G38" s="54">
        <f>+F38/$G$7</f>
        <v>0</v>
      </c>
    </row>
    <row r="39" spans="1:7">
      <c r="A39" s="62" t="s">
        <v>30</v>
      </c>
      <c r="B39" s="33" t="s">
        <v>82</v>
      </c>
      <c r="C39" s="34"/>
      <c r="D39" s="35"/>
      <c r="E39" s="36"/>
      <c r="F39" s="37">
        <f>SUM(F40:F45)</f>
        <v>0</v>
      </c>
      <c r="G39" s="38">
        <f>SUM(G40:G45)</f>
        <v>0</v>
      </c>
    </row>
    <row r="40" spans="1:7">
      <c r="A40" s="39" t="s">
        <v>31</v>
      </c>
      <c r="B40" s="40" t="s">
        <v>83</v>
      </c>
      <c r="C40" s="41" t="s">
        <v>71</v>
      </c>
      <c r="D40" s="42"/>
      <c r="E40" s="43"/>
      <c r="F40" s="44">
        <f>+E40*D40</f>
        <v>0</v>
      </c>
      <c r="G40" s="45">
        <f t="shared" ref="G40:G45" si="8">+F40/$G$7</f>
        <v>0</v>
      </c>
    </row>
    <row r="41" spans="1:7">
      <c r="A41" s="39" t="s">
        <v>32</v>
      </c>
      <c r="B41" s="40" t="s">
        <v>84</v>
      </c>
      <c r="C41" s="41" t="s">
        <v>71</v>
      </c>
      <c r="D41" s="42"/>
      <c r="E41" s="43"/>
      <c r="F41" s="44">
        <f>+E41*D41</f>
        <v>0</v>
      </c>
      <c r="G41" s="45">
        <f t="shared" si="8"/>
        <v>0</v>
      </c>
    </row>
    <row r="42" spans="1:7">
      <c r="A42" s="39" t="s">
        <v>33</v>
      </c>
      <c r="B42" s="40" t="s">
        <v>116</v>
      </c>
      <c r="C42" s="41" t="s">
        <v>71</v>
      </c>
      <c r="D42" s="42"/>
      <c r="E42" s="43"/>
      <c r="F42" s="44">
        <f>+E42*D42</f>
        <v>0</v>
      </c>
      <c r="G42" s="45">
        <f t="shared" si="8"/>
        <v>0</v>
      </c>
    </row>
    <row r="43" spans="1:7">
      <c r="A43" s="39" t="s">
        <v>34</v>
      </c>
      <c r="B43" s="40" t="s">
        <v>85</v>
      </c>
      <c r="C43" s="41" t="s">
        <v>71</v>
      </c>
      <c r="D43" s="42"/>
      <c r="E43" s="43"/>
      <c r="F43" s="44">
        <f>+E43*D43</f>
        <v>0</v>
      </c>
      <c r="G43" s="45">
        <f t="shared" si="8"/>
        <v>0</v>
      </c>
    </row>
    <row r="44" spans="1:7">
      <c r="A44" s="39" t="s">
        <v>35</v>
      </c>
      <c r="B44" s="40"/>
      <c r="C44" s="41"/>
      <c r="D44" s="47"/>
      <c r="E44" s="48"/>
      <c r="F44" s="44">
        <f t="shared" ref="F44:F45" si="9">+E44*D44</f>
        <v>0</v>
      </c>
      <c r="G44" s="45">
        <f t="shared" si="8"/>
        <v>0</v>
      </c>
    </row>
    <row r="45" spans="1:7" ht="13.5" thickBot="1">
      <c r="A45" s="63" t="s">
        <v>36</v>
      </c>
      <c r="B45" s="49"/>
      <c r="C45" s="50"/>
      <c r="D45" s="51"/>
      <c r="E45" s="52"/>
      <c r="F45" s="53">
        <f t="shared" si="9"/>
        <v>0</v>
      </c>
      <c r="G45" s="54">
        <f t="shared" si="8"/>
        <v>0</v>
      </c>
    </row>
    <row r="46" spans="1:7">
      <c r="A46" s="62" t="s">
        <v>37</v>
      </c>
      <c r="B46" s="33" t="s">
        <v>86</v>
      </c>
      <c r="C46" s="34"/>
      <c r="D46" s="35"/>
      <c r="E46" s="36"/>
      <c r="F46" s="37">
        <f>SUM(F47:F52)</f>
        <v>0</v>
      </c>
      <c r="G46" s="38">
        <f>SUM(G47:G52)</f>
        <v>0</v>
      </c>
    </row>
    <row r="47" spans="1:7">
      <c r="A47" s="39" t="s">
        <v>38</v>
      </c>
      <c r="B47" s="40" t="s">
        <v>2</v>
      </c>
      <c r="C47" s="46" t="s">
        <v>88</v>
      </c>
      <c r="D47" s="47"/>
      <c r="E47" s="48"/>
      <c r="F47" s="44">
        <f>+E47*D47</f>
        <v>0</v>
      </c>
      <c r="G47" s="45">
        <f>+F47/$G$7</f>
        <v>0</v>
      </c>
    </row>
    <row r="48" spans="1:7">
      <c r="A48" s="39" t="s">
        <v>39</v>
      </c>
      <c r="B48" s="40" t="s">
        <v>0</v>
      </c>
      <c r="C48" s="41" t="s">
        <v>89</v>
      </c>
      <c r="D48" s="42"/>
      <c r="E48" s="43"/>
      <c r="F48" s="44">
        <f>+E48*D48</f>
        <v>0</v>
      </c>
      <c r="G48" s="64">
        <f>+F48/$G$7</f>
        <v>0</v>
      </c>
    </row>
    <row r="49" spans="1:8">
      <c r="A49" s="39" t="s">
        <v>40</v>
      </c>
      <c r="B49" s="40" t="s">
        <v>191</v>
      </c>
      <c r="C49" s="41" t="s">
        <v>90</v>
      </c>
      <c r="D49" s="42"/>
      <c r="E49" s="43"/>
      <c r="F49" s="44">
        <f>+E49*D49</f>
        <v>0</v>
      </c>
      <c r="G49" s="64">
        <f>+F49/$G$7</f>
        <v>0</v>
      </c>
    </row>
    <row r="50" spans="1:8">
      <c r="A50" s="39" t="s">
        <v>41</v>
      </c>
      <c r="B50" s="40" t="s">
        <v>87</v>
      </c>
      <c r="C50" s="41" t="s">
        <v>71</v>
      </c>
      <c r="D50" s="42"/>
      <c r="E50" s="43"/>
      <c r="F50" s="44">
        <f t="shared" ref="F50" si="10">+E50*D50</f>
        <v>0</v>
      </c>
      <c r="G50" s="64">
        <f t="shared" ref="G50" si="11">+F50/$G$7</f>
        <v>0</v>
      </c>
    </row>
    <row r="51" spans="1:8">
      <c r="A51" s="39" t="s">
        <v>47</v>
      </c>
      <c r="B51" s="40" t="s">
        <v>190</v>
      </c>
      <c r="C51" s="41" t="s">
        <v>189</v>
      </c>
      <c r="D51" s="42"/>
      <c r="E51" s="43"/>
      <c r="F51" s="44">
        <f t="shared" ref="F51" si="12">+E51*D51</f>
        <v>0</v>
      </c>
      <c r="G51" s="64">
        <f t="shared" ref="G51" si="13">+F51/$G$7</f>
        <v>0</v>
      </c>
    </row>
    <row r="52" spans="1:8" ht="13.5" thickBot="1">
      <c r="A52" s="39" t="s">
        <v>48</v>
      </c>
      <c r="B52" s="49"/>
      <c r="C52" s="50"/>
      <c r="D52" s="51"/>
      <c r="E52" s="52"/>
      <c r="F52" s="53">
        <f t="shared" ref="F52" si="14">+E52*D52</f>
        <v>0</v>
      </c>
      <c r="G52" s="65">
        <f>+F52/$G$7</f>
        <v>0</v>
      </c>
    </row>
    <row r="53" spans="1:8" s="74" customFormat="1" ht="15.75" thickBot="1">
      <c r="A53" s="66" t="s">
        <v>50</v>
      </c>
      <c r="B53" s="67" t="s">
        <v>91</v>
      </c>
      <c r="C53" s="68"/>
      <c r="D53" s="69"/>
      <c r="E53" s="70"/>
      <c r="F53" s="71">
        <f>+F11+F18+F25+F32+F39+F46</f>
        <v>27486</v>
      </c>
      <c r="G53" s="72">
        <f>+G11+G18+G25+G32+G39+G46</f>
        <v>24110.526315789473</v>
      </c>
      <c r="H53" s="73"/>
    </row>
    <row r="54" spans="1:8" s="83" customFormat="1" ht="13.5" thickBot="1">
      <c r="A54" s="75" t="s">
        <v>206</v>
      </c>
      <c r="B54" s="76"/>
      <c r="C54" s="77" t="s">
        <v>49</v>
      </c>
      <c r="D54" s="78">
        <v>1</v>
      </c>
      <c r="E54" s="79">
        <v>7.0000000000000007E-2</v>
      </c>
      <c r="F54" s="80"/>
      <c r="G54" s="81"/>
      <c r="H54" s="82"/>
    </row>
    <row r="55" spans="1:8" s="83" customFormat="1" ht="13.5" thickBot="1">
      <c r="A55" s="84" t="s">
        <v>207</v>
      </c>
      <c r="B55" s="76"/>
      <c r="C55" s="77" t="s">
        <v>49</v>
      </c>
      <c r="D55" s="78">
        <v>1</v>
      </c>
      <c r="E55" s="79">
        <v>0.05</v>
      </c>
      <c r="F55" s="85"/>
      <c r="G55" s="86"/>
      <c r="H55" s="82"/>
    </row>
    <row r="56" spans="1:8" s="87" customFormat="1" ht="15.75" thickBot="1">
      <c r="A56" s="334" t="s">
        <v>50</v>
      </c>
      <c r="B56" s="335" t="s">
        <v>92</v>
      </c>
      <c r="C56" s="336"/>
      <c r="D56" s="337"/>
      <c r="E56" s="345"/>
      <c r="F56" s="349">
        <f>+F54+F53+F55</f>
        <v>27486</v>
      </c>
      <c r="G56" s="359">
        <f>+G54+G53+G55</f>
        <v>24110.526315789473</v>
      </c>
    </row>
    <row r="60" spans="1:8" ht="14.25">
      <c r="A60" s="88"/>
      <c r="B60" s="2" t="s">
        <v>93</v>
      </c>
      <c r="C60" s="18"/>
      <c r="D60" s="89"/>
      <c r="E60" s="90" t="s">
        <v>94</v>
      </c>
    </row>
    <row r="61" spans="1:8" ht="14.25">
      <c r="A61" s="88"/>
      <c r="B61" s="2"/>
      <c r="C61" s="18"/>
      <c r="D61" s="89"/>
      <c r="E61" s="90"/>
    </row>
    <row r="62" spans="1:8" ht="14.25">
      <c r="A62" s="88"/>
      <c r="B62" s="2"/>
      <c r="C62" s="18"/>
      <c r="D62" s="89"/>
      <c r="E62" s="90"/>
    </row>
    <row r="63" spans="1:8" ht="14.25">
      <c r="A63" s="88"/>
      <c r="B63" s="91"/>
      <c r="C63" s="18"/>
      <c r="D63" s="89"/>
      <c r="E63" s="92"/>
      <c r="F63" s="93"/>
      <c r="G63" s="93"/>
    </row>
    <row r="64" spans="1:8" ht="14.25">
      <c r="A64" s="88"/>
      <c r="B64" s="94"/>
      <c r="C64" s="18"/>
      <c r="D64" s="89"/>
      <c r="E64" s="90"/>
      <c r="F64" s="95"/>
      <c r="G64" s="96"/>
    </row>
    <row r="65" spans="1:7" ht="14.25">
      <c r="A65" s="88"/>
      <c r="B65" s="94"/>
      <c r="C65" s="18"/>
      <c r="D65" s="89"/>
      <c r="E65" s="90"/>
      <c r="F65" s="95"/>
      <c r="G65" s="96"/>
    </row>
    <row r="66" spans="1:7" ht="14.25">
      <c r="A66" s="88"/>
      <c r="B66" s="12"/>
      <c r="C66" s="18"/>
      <c r="D66" s="89"/>
      <c r="E66" s="90"/>
      <c r="F66" s="97"/>
    </row>
    <row r="67" spans="1:7" ht="14.25">
      <c r="A67" s="88"/>
      <c r="B67" s="98" t="s">
        <v>95</v>
      </c>
      <c r="C67" s="18"/>
      <c r="D67" s="89"/>
      <c r="E67" s="302" t="s">
        <v>96</v>
      </c>
    </row>
    <row r="70" spans="1:7">
      <c r="B70" s="99"/>
      <c r="E70" s="101"/>
      <c r="F70" s="93"/>
      <c r="G70" s="93"/>
    </row>
  </sheetData>
  <protectedRanges>
    <protectedRange password="8885" sqref="F6:F8" name="Bereich1_1"/>
    <protectedRange password="8885" sqref="G60:G67 C60:D67" name="Bereich1_2_1"/>
  </protectedRanges>
  <mergeCells count="6">
    <mergeCell ref="C7:E7"/>
    <mergeCell ref="A1:G1"/>
    <mergeCell ref="C3:E3"/>
    <mergeCell ref="C4:E4"/>
    <mergeCell ref="C5:E5"/>
    <mergeCell ref="C6:E6"/>
  </mergeCells>
  <printOptions horizontalCentered="1"/>
  <pageMargins left="0.59055118110236227" right="0.59055118110236227" top="0.59055118110236227" bottom="0.59055118110236227" header="0.19685039370078741" footer="0.19685039370078741"/>
  <pageSetup paperSize="9" scale="73" orientation="portrait" r:id="rId1"/>
  <headerFooter alignWithMargins="0">
    <oddHeader>&amp;L&amp;G</oddHeader>
    <oddFooter>&amp;L&amp;F&amp;C&amp;A</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M70"/>
  <sheetViews>
    <sheetView showGridLines="0" zoomScaleNormal="100" zoomScalePageLayoutView="70" workbookViewId="0">
      <pane ySplit="10" topLeftCell="A44" activePane="bottomLeft" state="frozen"/>
      <selection activeCell="A11" sqref="A11:XFD11"/>
      <selection pane="bottomLeft" activeCell="I59" sqref="I59"/>
    </sheetView>
  </sheetViews>
  <sheetFormatPr baseColWidth="10" defaultColWidth="9.140625" defaultRowHeight="12.75"/>
  <cols>
    <col min="1" max="1" width="10.7109375" style="102" customWidth="1"/>
    <col min="2" max="2" width="45.7109375" style="14" customWidth="1"/>
    <col min="3" max="3" width="10.7109375" style="100" customWidth="1"/>
    <col min="4" max="4" width="10.7109375" style="16" customWidth="1"/>
    <col min="5" max="5" width="15.7109375" style="17" customWidth="1"/>
    <col min="6" max="7" width="15.7109375" style="18" customWidth="1"/>
    <col min="8" max="8" width="5.7109375" style="2" customWidth="1"/>
    <col min="9" max="10" width="10.7109375" style="12" customWidth="1"/>
    <col min="11" max="13" width="15.7109375" style="12" customWidth="1"/>
    <col min="14" max="16384" width="9.140625" style="12"/>
  </cols>
  <sheetData>
    <row r="1" spans="1:13" ht="20.25">
      <c r="A1" s="363" t="s">
        <v>97</v>
      </c>
      <c r="B1" s="363"/>
      <c r="C1" s="363"/>
      <c r="D1" s="363"/>
      <c r="E1" s="363"/>
      <c r="F1" s="363"/>
      <c r="G1" s="363"/>
    </row>
    <row r="2" spans="1:13" ht="23.25">
      <c r="C2" s="15"/>
    </row>
    <row r="3" spans="1:13" s="22" customFormat="1">
      <c r="A3" s="103"/>
      <c r="B3" s="20" t="s">
        <v>60</v>
      </c>
      <c r="C3" s="364" t="str">
        <f>+BUDGET!C3</f>
        <v>Caritas Lebanon</v>
      </c>
      <c r="D3" s="365"/>
      <c r="E3" s="366"/>
      <c r="F3" s="21"/>
      <c r="G3" s="21"/>
      <c r="I3" s="369"/>
      <c r="J3" s="369"/>
      <c r="K3" s="369"/>
      <c r="L3" s="21"/>
      <c r="M3" s="21"/>
    </row>
    <row r="4" spans="1:13" s="22" customFormat="1">
      <c r="A4" s="104"/>
      <c r="B4" s="20" t="s">
        <v>54</v>
      </c>
      <c r="C4" s="364">
        <f>+BUDGET!C4</f>
        <v>0</v>
      </c>
      <c r="D4" s="365"/>
      <c r="E4" s="366"/>
      <c r="F4" s="21"/>
      <c r="G4" s="21"/>
      <c r="I4" s="369"/>
      <c r="J4" s="369"/>
      <c r="K4" s="369"/>
      <c r="L4" s="21"/>
      <c r="M4" s="21"/>
    </row>
    <row r="5" spans="1:13" s="22" customFormat="1">
      <c r="A5" s="104"/>
      <c r="B5" s="20" t="s">
        <v>55</v>
      </c>
      <c r="C5" s="364" t="str">
        <f>+BUDGET!C5</f>
        <v>Security and safety improvement at Rayfoun shelter</v>
      </c>
      <c r="D5" s="365"/>
      <c r="E5" s="366"/>
      <c r="I5" s="369"/>
      <c r="J5" s="369"/>
      <c r="K5" s="369"/>
    </row>
    <row r="6" spans="1:13" s="22" customFormat="1">
      <c r="A6" s="103"/>
      <c r="B6" s="20" t="s">
        <v>56</v>
      </c>
      <c r="C6" s="364" t="str">
        <f>+BUDGET!C6</f>
        <v>Rayfoun</v>
      </c>
      <c r="D6" s="365"/>
      <c r="E6" s="366"/>
      <c r="F6" s="24" t="s">
        <v>58</v>
      </c>
      <c r="G6" s="105" t="str">
        <f>+BUDGET!G6</f>
        <v>USD</v>
      </c>
      <c r="I6" s="370" t="s">
        <v>98</v>
      </c>
      <c r="J6" s="370"/>
      <c r="K6" s="370"/>
      <c r="L6" s="24"/>
      <c r="M6" s="106" t="s">
        <v>177</v>
      </c>
    </row>
    <row r="7" spans="1:13" s="22" customFormat="1">
      <c r="A7" s="107"/>
      <c r="B7" s="20" t="s">
        <v>57</v>
      </c>
      <c r="C7" s="364" t="str">
        <f>+BUDGET!C7</f>
        <v>July to  October 2017</v>
      </c>
      <c r="D7" s="365"/>
      <c r="E7" s="366"/>
      <c r="F7" s="24" t="s">
        <v>59</v>
      </c>
      <c r="G7" s="108">
        <f>+BUDGET!G7</f>
        <v>1.1399999999999999</v>
      </c>
      <c r="I7" s="371"/>
      <c r="J7" s="370"/>
      <c r="K7" s="372"/>
      <c r="L7" s="24" t="s">
        <v>59</v>
      </c>
      <c r="M7" s="26"/>
    </row>
    <row r="8" spans="1:13" s="22" customFormat="1">
      <c r="A8" s="107"/>
      <c r="B8" s="19"/>
      <c r="C8" s="27"/>
      <c r="D8" s="28"/>
      <c r="E8" s="27"/>
      <c r="F8" s="24"/>
      <c r="G8" s="29"/>
    </row>
    <row r="9" spans="1:13" s="22" customFormat="1" ht="13.5" thickBot="1">
      <c r="A9" s="367" t="s">
        <v>99</v>
      </c>
      <c r="B9" s="367"/>
      <c r="C9" s="367"/>
      <c r="D9" s="367"/>
      <c r="E9" s="367"/>
      <c r="F9" s="367"/>
      <c r="G9" s="367"/>
      <c r="I9" s="368" t="s">
        <v>100</v>
      </c>
      <c r="J9" s="368"/>
      <c r="K9" s="368"/>
      <c r="L9" s="368"/>
      <c r="M9" s="368"/>
    </row>
    <row r="10" spans="1:13" s="22" customFormat="1" ht="39.950000000000003" customHeight="1" thickBot="1">
      <c r="A10" s="338" t="s">
        <v>4</v>
      </c>
      <c r="B10" s="328" t="s">
        <v>61</v>
      </c>
      <c r="C10" s="329" t="s">
        <v>62</v>
      </c>
      <c r="D10" s="330" t="s">
        <v>63</v>
      </c>
      <c r="E10" s="331" t="s">
        <v>102</v>
      </c>
      <c r="F10" s="332" t="s">
        <v>101</v>
      </c>
      <c r="G10" s="333" t="s">
        <v>65</v>
      </c>
      <c r="H10" s="339"/>
      <c r="I10" s="340" t="s">
        <v>62</v>
      </c>
      <c r="J10" s="330" t="s">
        <v>63</v>
      </c>
      <c r="K10" s="331" t="s">
        <v>102</v>
      </c>
      <c r="L10" s="332" t="s">
        <v>101</v>
      </c>
      <c r="M10" s="333" t="s">
        <v>65</v>
      </c>
    </row>
    <row r="11" spans="1:13">
      <c r="A11" s="109" t="str">
        <f>IF(BUDGET!A11="","",BUDGET!A11)</f>
        <v>01</v>
      </c>
      <c r="B11" s="33" t="str">
        <f>IF(BUDGET!B11="","",BUDGET!B11)</f>
        <v>Personnel</v>
      </c>
      <c r="C11" s="34" t="str">
        <f>IF(BUDGET!C11="","",BUDGET!C11)</f>
        <v/>
      </c>
      <c r="D11" s="35" t="str">
        <f>IF(BUDGET!D11="","",BUDGET!D11)</f>
        <v/>
      </c>
      <c r="E11" s="36" t="str">
        <f>IF(BUDGET!E11="","",BUDGET!E11)</f>
        <v/>
      </c>
      <c r="F11" s="37">
        <f>IF(BUDGET!F11="","",BUDGET!F11)</f>
        <v>0</v>
      </c>
      <c r="G11" s="38">
        <f>IF(BUDGET!G11="","",BUDGET!G11)</f>
        <v>0</v>
      </c>
      <c r="I11" s="110"/>
      <c r="J11" s="35"/>
      <c r="K11" s="36"/>
      <c r="L11" s="37">
        <f>SUM(L12:L17)</f>
        <v>0</v>
      </c>
      <c r="M11" s="38" t="e">
        <f>SUM(M12:M17)</f>
        <v>#DIV/0!</v>
      </c>
    </row>
    <row r="12" spans="1:13">
      <c r="A12" s="111" t="str">
        <f>IF(BUDGET!A12="","",BUDGET!A12)</f>
        <v>01.01</v>
      </c>
      <c r="B12" s="112" t="str">
        <f>IF(BUDGET!B12="","",BUDGET!B12)</f>
        <v>Coordinator</v>
      </c>
      <c r="C12" s="113" t="str">
        <f>IF(BUDGET!C12="","",BUDGET!C12)</f>
        <v>month</v>
      </c>
      <c r="D12" s="114" t="str">
        <f>IF(BUDGET!D12="","",BUDGET!D12)</f>
        <v/>
      </c>
      <c r="E12" s="115" t="str">
        <f>IF(BUDGET!E12="","",BUDGET!E12)</f>
        <v/>
      </c>
      <c r="F12" s="44">
        <f>IF(BUDGET!F12="","",BUDGET!F12)</f>
        <v>0</v>
      </c>
      <c r="G12" s="45">
        <f>IF(BUDGET!G12="","",BUDGET!G12)</f>
        <v>0</v>
      </c>
      <c r="I12" s="116"/>
      <c r="J12" s="42"/>
      <c r="K12" s="43"/>
      <c r="L12" s="44">
        <f>+K12*J12</f>
        <v>0</v>
      </c>
      <c r="M12" s="45" t="e">
        <f t="shared" ref="M12:M17" si="0">+L12/$M$7</f>
        <v>#DIV/0!</v>
      </c>
    </row>
    <row r="13" spans="1:13">
      <c r="A13" s="111" t="str">
        <f>IF(BUDGET!A13="","",BUDGET!A13)</f>
        <v>01.02</v>
      </c>
      <c r="B13" s="112" t="str">
        <f>IF(BUDGET!B13="","",BUDGET!B13)</f>
        <v>Expert (50%)</v>
      </c>
      <c r="C13" s="113" t="str">
        <f>IF(BUDGET!C13="","",BUDGET!C13)</f>
        <v>month</v>
      </c>
      <c r="D13" s="114" t="str">
        <f>IF(BUDGET!D13="","",BUDGET!D13)</f>
        <v/>
      </c>
      <c r="E13" s="115" t="str">
        <f>IF(BUDGET!E13="","",BUDGET!E13)</f>
        <v/>
      </c>
      <c r="F13" s="44">
        <f>IF(BUDGET!F13="","",BUDGET!F13)</f>
        <v>0</v>
      </c>
      <c r="G13" s="45">
        <f>IF(BUDGET!G13="","",BUDGET!G13)</f>
        <v>0</v>
      </c>
      <c r="I13" s="116"/>
      <c r="J13" s="42"/>
      <c r="K13" s="43"/>
      <c r="L13" s="44">
        <f>+K13*J13</f>
        <v>0</v>
      </c>
      <c r="M13" s="45" t="e">
        <f t="shared" si="0"/>
        <v>#DIV/0!</v>
      </c>
    </row>
    <row r="14" spans="1:13">
      <c r="A14" s="111" t="str">
        <f>IF(BUDGET!A14="","",BUDGET!A14)</f>
        <v>01.03</v>
      </c>
      <c r="B14" s="112" t="str">
        <f>IF(BUDGET!B14="","",BUDGET!B14)</f>
        <v>Accountant</v>
      </c>
      <c r="C14" s="113" t="str">
        <f>IF(BUDGET!C14="","",BUDGET!C14)</f>
        <v>month</v>
      </c>
      <c r="D14" s="114" t="str">
        <f>IF(BUDGET!D14="","",BUDGET!D14)</f>
        <v/>
      </c>
      <c r="E14" s="115" t="str">
        <f>IF(BUDGET!E14="","",BUDGET!E14)</f>
        <v/>
      </c>
      <c r="F14" s="44">
        <f>IF(BUDGET!F14="","",BUDGET!F14)</f>
        <v>0</v>
      </c>
      <c r="G14" s="45">
        <f>IF(BUDGET!G14="","",BUDGET!G14)</f>
        <v>0</v>
      </c>
      <c r="I14" s="116"/>
      <c r="J14" s="42"/>
      <c r="K14" s="43"/>
      <c r="L14" s="44">
        <f>+K14*J14</f>
        <v>0</v>
      </c>
      <c r="M14" s="45" t="e">
        <f t="shared" si="0"/>
        <v>#DIV/0!</v>
      </c>
    </row>
    <row r="15" spans="1:13" s="2" customFormat="1">
      <c r="A15" s="111" t="str">
        <f>IF(BUDGET!A15="","",BUDGET!A15)</f>
        <v>01.04</v>
      </c>
      <c r="B15" s="112" t="str">
        <f>IF(BUDGET!B15="","",BUDGET!B15)</f>
        <v>Per diem (per diems, accommodation, food)</v>
      </c>
      <c r="C15" s="117" t="str">
        <f>IF(BUDGET!C15="","",BUDGET!C15)</f>
        <v>day</v>
      </c>
      <c r="D15" s="118" t="str">
        <f>IF(BUDGET!D15="","",BUDGET!D15)</f>
        <v/>
      </c>
      <c r="E15" s="119" t="str">
        <f>IF(BUDGET!E15="","",BUDGET!E15)</f>
        <v/>
      </c>
      <c r="F15" s="44">
        <f>IF(BUDGET!F15="","",BUDGET!F15)</f>
        <v>0</v>
      </c>
      <c r="G15" s="45">
        <f>IF(BUDGET!G15="","",BUDGET!G15)</f>
        <v>0</v>
      </c>
      <c r="I15" s="120"/>
      <c r="J15" s="47"/>
      <c r="K15" s="48"/>
      <c r="L15" s="44">
        <v>0</v>
      </c>
      <c r="M15" s="45" t="e">
        <f t="shared" si="0"/>
        <v>#DIV/0!</v>
      </c>
    </row>
    <row r="16" spans="1:13" s="2" customFormat="1">
      <c r="A16" s="111" t="str">
        <f>IF(BUDGET!A16="","",BUDGET!A16)</f>
        <v>01.05</v>
      </c>
      <c r="B16" s="112" t="str">
        <f>IF(BUDGET!B16="","",BUDGET!B16)</f>
        <v/>
      </c>
      <c r="C16" s="117" t="str">
        <f>IF(BUDGET!C16="","",BUDGET!C16)</f>
        <v/>
      </c>
      <c r="D16" s="118" t="str">
        <f>IF(BUDGET!D16="","",BUDGET!D16)</f>
        <v/>
      </c>
      <c r="E16" s="119" t="str">
        <f>IF(BUDGET!E16="","",BUDGET!E16)</f>
        <v/>
      </c>
      <c r="F16" s="44">
        <f>IF(BUDGET!F16="","",BUDGET!F16)</f>
        <v>0</v>
      </c>
      <c r="G16" s="45">
        <f>IF(BUDGET!G16="","",BUDGET!G16)</f>
        <v>0</v>
      </c>
      <c r="I16" s="120"/>
      <c r="J16" s="47"/>
      <c r="K16" s="48"/>
      <c r="L16" s="44">
        <v>0</v>
      </c>
      <c r="M16" s="45" t="e">
        <f t="shared" si="0"/>
        <v>#DIV/0!</v>
      </c>
    </row>
    <row r="17" spans="1:13" s="2" customFormat="1" ht="13.5" thickBot="1">
      <c r="A17" s="111" t="str">
        <f>IF(BUDGET!A17="","",BUDGET!A17)</f>
        <v>01.06</v>
      </c>
      <c r="B17" s="121" t="str">
        <f>IF(BUDGET!B17="","",BUDGET!B17)</f>
        <v/>
      </c>
      <c r="C17" s="122" t="str">
        <f>IF(BUDGET!C17="","",BUDGET!C17)</f>
        <v/>
      </c>
      <c r="D17" s="123" t="str">
        <f>IF(BUDGET!D17="","",BUDGET!D17)</f>
        <v/>
      </c>
      <c r="E17" s="124" t="str">
        <f>IF(BUDGET!E17="","",BUDGET!E17)</f>
        <v/>
      </c>
      <c r="F17" s="53">
        <f>IF(BUDGET!F17="","",BUDGET!F17)</f>
        <v>0</v>
      </c>
      <c r="G17" s="54">
        <f>IF(BUDGET!G17="","",BUDGET!G17)</f>
        <v>0</v>
      </c>
      <c r="I17" s="125"/>
      <c r="J17" s="51"/>
      <c r="K17" s="52"/>
      <c r="L17" s="53">
        <f>+K17*J17</f>
        <v>0</v>
      </c>
      <c r="M17" s="54" t="e">
        <f t="shared" si="0"/>
        <v>#DIV/0!</v>
      </c>
    </row>
    <row r="18" spans="1:13" s="2" customFormat="1">
      <c r="A18" s="109" t="str">
        <f>IF(BUDGET!A18="","",BUDGET!A18)</f>
        <v>02</v>
      </c>
      <c r="B18" s="33" t="str">
        <f>IF(BUDGET!B18="","",BUDGET!B18)</f>
        <v>Transport and travel</v>
      </c>
      <c r="C18" s="34" t="str">
        <f>IF(BUDGET!C18="","",BUDGET!C18)</f>
        <v/>
      </c>
      <c r="D18" s="35" t="str">
        <f>IF(BUDGET!D18="","",BUDGET!D18)</f>
        <v/>
      </c>
      <c r="E18" s="36" t="str">
        <f>IF(BUDGET!E18="","",BUDGET!E18)</f>
        <v/>
      </c>
      <c r="F18" s="37">
        <f>IF(BUDGET!F18="","",BUDGET!F18)</f>
        <v>0</v>
      </c>
      <c r="G18" s="38">
        <f>IF(BUDGET!G18="","",BUDGET!G18)</f>
        <v>0</v>
      </c>
      <c r="I18" s="110"/>
      <c r="J18" s="35"/>
      <c r="K18" s="36"/>
      <c r="L18" s="37">
        <f>SUM(L19:L24)</f>
        <v>0</v>
      </c>
      <c r="M18" s="38" t="e">
        <f>SUM(M19:M24)</f>
        <v>#DIV/0!</v>
      </c>
    </row>
    <row r="19" spans="1:13" s="2" customFormat="1">
      <c r="A19" s="111" t="str">
        <f>IF(BUDGET!A19="","",BUDGET!A19)</f>
        <v>02.01</v>
      </c>
      <c r="B19" s="112" t="str">
        <f>IF(BUDGET!B19="","",BUDGET!B19)</f>
        <v>International flights</v>
      </c>
      <c r="C19" s="113" t="str">
        <f>IF(BUDGET!C19="","",BUDGET!C19)</f>
        <v xml:space="preserve">flight </v>
      </c>
      <c r="D19" s="114" t="str">
        <f>IF(BUDGET!D19="","",BUDGET!D19)</f>
        <v/>
      </c>
      <c r="E19" s="115" t="str">
        <f>IF(BUDGET!E19="","",BUDGET!E19)</f>
        <v/>
      </c>
      <c r="F19" s="44">
        <f>IF(BUDGET!F19="","",BUDGET!F19)</f>
        <v>0</v>
      </c>
      <c r="G19" s="45">
        <f>IF(BUDGET!G19="","",BUDGET!G19)</f>
        <v>0</v>
      </c>
      <c r="I19" s="116"/>
      <c r="J19" s="42"/>
      <c r="K19" s="43"/>
      <c r="L19" s="44">
        <f>+K19*J19</f>
        <v>0</v>
      </c>
      <c r="M19" s="45" t="e">
        <f t="shared" ref="M19:M24" si="1">+L19/$M$7</f>
        <v>#DIV/0!</v>
      </c>
    </row>
    <row r="20" spans="1:13" s="2" customFormat="1">
      <c r="A20" s="111" t="str">
        <f>IF(BUDGET!A20="","",BUDGET!A20)</f>
        <v>02.02</v>
      </c>
      <c r="B20" s="112" t="str">
        <f>IF(BUDGET!B20="","",BUDGET!B20)</f>
        <v>Local transport costs</v>
      </c>
      <c r="C20" s="113" t="str">
        <f>IF(BUDGET!C20="","",BUDGET!C20)</f>
        <v>month</v>
      </c>
      <c r="D20" s="114" t="str">
        <f>IF(BUDGET!D20="","",BUDGET!D20)</f>
        <v/>
      </c>
      <c r="E20" s="115" t="str">
        <f>IF(BUDGET!E20="","",BUDGET!E20)</f>
        <v/>
      </c>
      <c r="F20" s="44">
        <f>IF(BUDGET!F20="","",BUDGET!F20)</f>
        <v>0</v>
      </c>
      <c r="G20" s="45">
        <f>IF(BUDGET!G20="","",BUDGET!G20)</f>
        <v>0</v>
      </c>
      <c r="I20" s="116"/>
      <c r="J20" s="42"/>
      <c r="K20" s="43"/>
      <c r="L20" s="44">
        <f>+K20*J20</f>
        <v>0</v>
      </c>
      <c r="M20" s="45" t="e">
        <f t="shared" si="1"/>
        <v>#DIV/0!</v>
      </c>
    </row>
    <row r="21" spans="1:13" s="2" customFormat="1">
      <c r="A21" s="111" t="str">
        <f>IF(BUDGET!A21="","",BUDGET!A21)</f>
        <v xml:space="preserve">02.03 </v>
      </c>
      <c r="B21" s="112" t="str">
        <f>IF(BUDGET!B21="","",BUDGET!B21)</f>
        <v>Local fuel expenses</v>
      </c>
      <c r="C21" s="113" t="str">
        <f>IF(BUDGET!C21="","",BUDGET!C21)</f>
        <v>month</v>
      </c>
      <c r="D21" s="114" t="str">
        <f>IF(BUDGET!D21="","",BUDGET!D21)</f>
        <v/>
      </c>
      <c r="E21" s="115" t="str">
        <f>IF(BUDGET!E21="","",BUDGET!E21)</f>
        <v/>
      </c>
      <c r="F21" s="44">
        <f>IF(BUDGET!F21="","",BUDGET!F21)</f>
        <v>0</v>
      </c>
      <c r="G21" s="45">
        <f>IF(BUDGET!G21="","",BUDGET!G21)</f>
        <v>0</v>
      </c>
      <c r="I21" s="116"/>
      <c r="J21" s="42"/>
      <c r="K21" s="43"/>
      <c r="L21" s="44">
        <f t="shared" ref="L21:L23" si="2">+K21*J21</f>
        <v>0</v>
      </c>
      <c r="M21" s="45" t="e">
        <f t="shared" si="1"/>
        <v>#DIV/0!</v>
      </c>
    </row>
    <row r="22" spans="1:13" s="2" customFormat="1">
      <c r="A22" s="111" t="str">
        <f>IF(BUDGET!A22="","",BUDGET!A22)</f>
        <v>02.04</v>
      </c>
      <c r="B22" s="112" t="str">
        <f>IF(BUDGET!B22="","",BUDGET!B22)</f>
        <v>Vehicle maintenance</v>
      </c>
      <c r="C22" s="113" t="str">
        <f>IF(BUDGET!C22="","",BUDGET!C22)</f>
        <v>month</v>
      </c>
      <c r="D22" s="114" t="str">
        <f>IF(BUDGET!D22="","",BUDGET!D22)</f>
        <v/>
      </c>
      <c r="E22" s="115" t="str">
        <f>IF(BUDGET!E22="","",BUDGET!E22)</f>
        <v/>
      </c>
      <c r="F22" s="44">
        <f>IF(BUDGET!F22="","",BUDGET!F22)</f>
        <v>0</v>
      </c>
      <c r="G22" s="45">
        <f>IF(BUDGET!G22="","",BUDGET!G22)</f>
        <v>0</v>
      </c>
      <c r="I22" s="116"/>
      <c r="J22" s="42"/>
      <c r="K22" s="43"/>
      <c r="L22" s="44">
        <f t="shared" si="2"/>
        <v>0</v>
      </c>
      <c r="M22" s="45" t="e">
        <f t="shared" si="1"/>
        <v>#DIV/0!</v>
      </c>
    </row>
    <row r="23" spans="1:13" s="2" customFormat="1">
      <c r="A23" s="111" t="str">
        <f>IF(BUDGET!A23="","",BUDGET!A23)</f>
        <v>02.05</v>
      </c>
      <c r="B23" s="112" t="str">
        <f>IF(BUDGET!B23="","",BUDGET!B23)</f>
        <v>Accomodation costs</v>
      </c>
      <c r="C23" s="113" t="str">
        <f>IF(BUDGET!C23="","",BUDGET!C23)</f>
        <v>day</v>
      </c>
      <c r="D23" s="114" t="str">
        <f>IF(BUDGET!D23="","",BUDGET!D23)</f>
        <v/>
      </c>
      <c r="E23" s="115" t="str">
        <f>IF(BUDGET!E23="","",BUDGET!E23)</f>
        <v/>
      </c>
      <c r="F23" s="44">
        <f>IF(BUDGET!F23="","",BUDGET!F23)</f>
        <v>0</v>
      </c>
      <c r="G23" s="45">
        <f>IF(BUDGET!G23="","",BUDGET!G23)</f>
        <v>0</v>
      </c>
      <c r="I23" s="116"/>
      <c r="J23" s="42"/>
      <c r="K23" s="43"/>
      <c r="L23" s="44">
        <f t="shared" si="2"/>
        <v>0</v>
      </c>
      <c r="M23" s="45" t="e">
        <f t="shared" si="1"/>
        <v>#DIV/0!</v>
      </c>
    </row>
    <row r="24" spans="1:13" s="2" customFormat="1" ht="13.5" thickBot="1">
      <c r="A24" s="111" t="str">
        <f>IF(BUDGET!A24="","",BUDGET!A24)</f>
        <v>02.06</v>
      </c>
      <c r="B24" s="121" t="str">
        <f>IF(BUDGET!B24="","",BUDGET!B24)</f>
        <v/>
      </c>
      <c r="C24" s="122" t="str">
        <f>IF(BUDGET!C24="","",BUDGET!C24)</f>
        <v/>
      </c>
      <c r="D24" s="123" t="str">
        <f>IF(BUDGET!D24="","",BUDGET!D24)</f>
        <v/>
      </c>
      <c r="E24" s="124" t="str">
        <f>IF(BUDGET!E24="","",BUDGET!E24)</f>
        <v/>
      </c>
      <c r="F24" s="53">
        <f>IF(BUDGET!F24="","",BUDGET!F24)</f>
        <v>0</v>
      </c>
      <c r="G24" s="54">
        <f>IF(BUDGET!G24="","",BUDGET!G24)</f>
        <v>0</v>
      </c>
      <c r="I24" s="125"/>
      <c r="J24" s="51"/>
      <c r="K24" s="52"/>
      <c r="L24" s="53">
        <f>+K24*J24</f>
        <v>0</v>
      </c>
      <c r="M24" s="54" t="e">
        <f t="shared" si="1"/>
        <v>#DIV/0!</v>
      </c>
    </row>
    <row r="25" spans="1:13" s="2" customFormat="1">
      <c r="A25" s="109" t="str">
        <f>IF(BUDGET!A25="","",BUDGET!A25)</f>
        <v>03</v>
      </c>
      <c r="B25" s="33" t="str">
        <f>IF(BUDGET!B25="","",BUDGET!B25)</f>
        <v>Program activities</v>
      </c>
      <c r="C25" s="34" t="str">
        <f>IF(BUDGET!C25="","",BUDGET!C25)</f>
        <v/>
      </c>
      <c r="D25" s="35" t="str">
        <f>IF(BUDGET!D25="","",BUDGET!D25)</f>
        <v/>
      </c>
      <c r="E25" s="36" t="str">
        <f>IF(BUDGET!E25="","",BUDGET!E25)</f>
        <v/>
      </c>
      <c r="F25" s="37">
        <f>IF(BUDGET!F25="","",BUDGET!F25)</f>
        <v>27486</v>
      </c>
      <c r="G25" s="38">
        <f>IF(BUDGET!G25="","",BUDGET!G25)</f>
        <v>24110.526315789473</v>
      </c>
      <c r="I25" s="110"/>
      <c r="J25" s="35"/>
      <c r="K25" s="36"/>
      <c r="L25" s="37">
        <f>SUM(L26:L31)</f>
        <v>0</v>
      </c>
      <c r="M25" s="38" t="e">
        <f>SUM(M26:M31)</f>
        <v>#DIV/0!</v>
      </c>
    </row>
    <row r="26" spans="1:13" s="2" customFormat="1" ht="25.5">
      <c r="A26" s="111" t="str">
        <f>IF(BUDGET!A26="","",BUDGET!A26)</f>
        <v>03.01</v>
      </c>
      <c r="B26" s="112" t="str">
        <f>IF(BUDGET!B26="","",BUDGET!B26)</f>
        <v>Construction of fence with steel posts  (different types of post heights) and corrugated sheets</v>
      </c>
      <c r="C26" s="113" t="str">
        <f>IF(BUDGET!C26="","",BUDGET!C26)</f>
        <v/>
      </c>
      <c r="D26" s="114" t="str">
        <f>IF(BUDGET!D26="","",BUDGET!D26)</f>
        <v/>
      </c>
      <c r="E26" s="115" t="str">
        <f>IF(BUDGET!E26="","",BUDGET!E26)</f>
        <v/>
      </c>
      <c r="F26" s="44">
        <f>IF(BUDGET!F26="","",BUDGET!F26)</f>
        <v>18254</v>
      </c>
      <c r="G26" s="45">
        <f>IF(BUDGET!G26="","",BUDGET!G26)</f>
        <v>16012.280701754387</v>
      </c>
      <c r="I26" s="116"/>
      <c r="J26" s="42"/>
      <c r="K26" s="43"/>
      <c r="L26" s="44">
        <f>+K26*J26</f>
        <v>0</v>
      </c>
      <c r="M26" s="45" t="e">
        <f t="shared" ref="M26:M31" si="3">+L26/$M$7</f>
        <v>#DIV/0!</v>
      </c>
    </row>
    <row r="27" spans="1:13" s="2" customFormat="1">
      <c r="A27" s="111" t="str">
        <f>IF(BUDGET!A27="","",BUDGET!A27)</f>
        <v>03.02</v>
      </c>
      <c r="B27" s="112" t="str">
        <f>IF(BUDGET!B27="","",BUDGET!B27)</f>
        <v>Internal fence and gate</v>
      </c>
      <c r="C27" s="113" t="str">
        <f>IF(BUDGET!C27="","",BUDGET!C27)</f>
        <v/>
      </c>
      <c r="D27" s="114">
        <f>IF(BUDGET!D27="","",BUDGET!D27)</f>
        <v>32</v>
      </c>
      <c r="E27" s="115">
        <f>IF(BUDGET!E27="","",BUDGET!E27)</f>
        <v>94</v>
      </c>
      <c r="F27" s="44">
        <f>IF(BUDGET!F27="","",BUDGET!F27)</f>
        <v>3008</v>
      </c>
      <c r="G27" s="45">
        <f>IF(BUDGET!G27="","",BUDGET!G27)</f>
        <v>2638.5964912280706</v>
      </c>
      <c r="I27" s="116"/>
      <c r="J27" s="42"/>
      <c r="K27" s="43"/>
      <c r="L27" s="44">
        <f>+K27*J27</f>
        <v>0</v>
      </c>
      <c r="M27" s="45" t="e">
        <f t="shared" si="3"/>
        <v>#DIV/0!</v>
      </c>
    </row>
    <row r="28" spans="1:13" s="2" customFormat="1">
      <c r="A28" s="111" t="str">
        <f>IF(BUDGET!A28="","",BUDGET!A28)</f>
        <v>03.03</v>
      </c>
      <c r="B28" s="112" t="str">
        <f>IF(BUDGET!B28="","",BUDGET!B28)</f>
        <v>Steel main entrance gate</v>
      </c>
      <c r="C28" s="113" t="str">
        <f>IF(BUDGET!C28="","",BUDGET!C28)</f>
        <v/>
      </c>
      <c r="D28" s="114" t="str">
        <f>IF(BUDGET!D28="","",BUDGET!D28)</f>
        <v/>
      </c>
      <c r="E28" s="115" t="str">
        <f>IF(BUDGET!E28="","",BUDGET!E28)</f>
        <v/>
      </c>
      <c r="F28" s="44">
        <f>IF(BUDGET!F28="","",BUDGET!F28)</f>
        <v>830</v>
      </c>
      <c r="G28" s="45">
        <f>IF(BUDGET!G28="","",BUDGET!G28)</f>
        <v>728.07017543859661</v>
      </c>
      <c r="I28" s="116"/>
      <c r="J28" s="42"/>
      <c r="K28" s="43"/>
      <c r="L28" s="44">
        <f>+K28*J28</f>
        <v>0</v>
      </c>
      <c r="M28" s="45" t="e">
        <f t="shared" si="3"/>
        <v>#DIV/0!</v>
      </c>
    </row>
    <row r="29" spans="1:13" s="2" customFormat="1">
      <c r="A29" s="111" t="str">
        <f>IF(BUDGET!A29="","",BUDGET!A29)</f>
        <v>03.04</v>
      </c>
      <c r="B29" s="112" t="str">
        <f>IF(BUDGET!B29="","",BUDGET!B29)</f>
        <v>Steel protection windows</v>
      </c>
      <c r="C29" s="113" t="str">
        <f>IF(BUDGET!C29="","",BUDGET!C29)</f>
        <v/>
      </c>
      <c r="D29" s="114" t="str">
        <f>IF(BUDGET!D29="","",BUDGET!D29)</f>
        <v/>
      </c>
      <c r="E29" s="115" t="str">
        <f>IF(BUDGET!E29="","",BUDGET!E29)</f>
        <v/>
      </c>
      <c r="F29" s="44">
        <f>IF(BUDGET!F29="","",BUDGET!F29)</f>
        <v>1284</v>
      </c>
      <c r="G29" s="45">
        <f>IF(BUDGET!G29="","",BUDGET!G29)</f>
        <v>1126.3157894736844</v>
      </c>
      <c r="I29" s="116"/>
      <c r="J29" s="42"/>
      <c r="K29" s="43"/>
      <c r="L29" s="44">
        <f>+K29*J29</f>
        <v>0</v>
      </c>
      <c r="M29" s="45" t="e">
        <f t="shared" si="3"/>
        <v>#DIV/0!</v>
      </c>
    </row>
    <row r="30" spans="1:13" s="2" customFormat="1">
      <c r="A30" s="111" t="str">
        <f>IF(BUDGET!A30="","",BUDGET!A30)</f>
        <v>03.05</v>
      </c>
      <c r="B30" s="126" t="str">
        <f>IF(BUDGET!B30="","",BUDGET!B30)</f>
        <v>Replacment of broken glasses</v>
      </c>
      <c r="C30" s="127" t="str">
        <f>IF(BUDGET!C30="","",BUDGET!C30)</f>
        <v/>
      </c>
      <c r="D30" s="128">
        <f>IF(BUDGET!D30="","",BUDGET!D30)</f>
        <v>2</v>
      </c>
      <c r="E30" s="129">
        <f>IF(BUDGET!E30="","",BUDGET!E30)</f>
        <v>55</v>
      </c>
      <c r="F30" s="44">
        <f>IF(BUDGET!F30="","",BUDGET!F30)</f>
        <v>110</v>
      </c>
      <c r="G30" s="45">
        <f>IF(BUDGET!G30="","",BUDGET!G30)</f>
        <v>96.491228070175453</v>
      </c>
      <c r="I30" s="130"/>
      <c r="J30" s="57"/>
      <c r="K30" s="58"/>
      <c r="L30" s="44">
        <f t="shared" ref="L30" si="4">+K30*J30</f>
        <v>0</v>
      </c>
      <c r="M30" s="45" t="e">
        <f t="shared" si="3"/>
        <v>#DIV/0!</v>
      </c>
    </row>
    <row r="31" spans="1:13" s="2" customFormat="1" ht="13.5" thickBot="1">
      <c r="A31" s="111" t="str">
        <f>IF(BUDGET!A31="","",BUDGET!A31)</f>
        <v>03.06</v>
      </c>
      <c r="B31" s="121" t="str">
        <f>IF(BUDGET!B31="","",BUDGET!B31)</f>
        <v>Lighting</v>
      </c>
      <c r="C31" s="131" t="str">
        <f>IF(BUDGET!C31="","",BUDGET!C31)</f>
        <v/>
      </c>
      <c r="D31" s="132" t="str">
        <f>IF(BUDGET!D31="","",BUDGET!D31)</f>
        <v/>
      </c>
      <c r="E31" s="133" t="str">
        <f>IF(BUDGET!E31="","",BUDGET!E31)</f>
        <v/>
      </c>
      <c r="F31" s="53">
        <f>IF(BUDGET!F31="","",BUDGET!F31)</f>
        <v>4000</v>
      </c>
      <c r="G31" s="54">
        <f>IF(BUDGET!G31="","",BUDGET!G31)</f>
        <v>3508.7719298245615</v>
      </c>
      <c r="I31" s="134"/>
      <c r="J31" s="60"/>
      <c r="K31" s="61"/>
      <c r="L31" s="53">
        <f>+K31*J31</f>
        <v>0</v>
      </c>
      <c r="M31" s="54" t="e">
        <f t="shared" si="3"/>
        <v>#DIV/0!</v>
      </c>
    </row>
    <row r="32" spans="1:13" s="2" customFormat="1">
      <c r="A32" s="135" t="str">
        <f>IF(BUDGET!A32="","",BUDGET!A32)</f>
        <v>04</v>
      </c>
      <c r="B32" s="33" t="str">
        <f>IF(BUDGET!B32="","",BUDGET!B32)</f>
        <v>Equipment</v>
      </c>
      <c r="C32" s="34" t="str">
        <f>IF(BUDGET!C32="","",BUDGET!C32)</f>
        <v/>
      </c>
      <c r="D32" s="35" t="str">
        <f>IF(BUDGET!D32="","",BUDGET!D32)</f>
        <v/>
      </c>
      <c r="E32" s="36" t="str">
        <f>IF(BUDGET!E32="","",BUDGET!E32)</f>
        <v/>
      </c>
      <c r="F32" s="37">
        <f>IF(BUDGET!F32="","",BUDGET!F32)</f>
        <v>0</v>
      </c>
      <c r="G32" s="38">
        <f>IF(BUDGET!G32="","",BUDGET!G32)</f>
        <v>0</v>
      </c>
      <c r="I32" s="110"/>
      <c r="J32" s="35"/>
      <c r="K32" s="36"/>
      <c r="L32" s="37">
        <f>SUM(L33:L38)</f>
        <v>0</v>
      </c>
      <c r="M32" s="38" t="e">
        <f>SUM(M33:M38)</f>
        <v>#DIV/0!</v>
      </c>
    </row>
    <row r="33" spans="1:13" s="2" customFormat="1">
      <c r="A33" s="111" t="str">
        <f>IF(BUDGET!A33="","",BUDGET!A33)</f>
        <v>04.01</v>
      </c>
      <c r="B33" s="112" t="str">
        <f>IF(BUDGET!B33="","",BUDGET!B33)</f>
        <v>Bycicles</v>
      </c>
      <c r="C33" s="113" t="str">
        <f>IF(BUDGET!C33="","",BUDGET!C33)</f>
        <v>piece</v>
      </c>
      <c r="D33" s="114" t="str">
        <f>IF(BUDGET!D33="","",BUDGET!D33)</f>
        <v/>
      </c>
      <c r="E33" s="115" t="str">
        <f>IF(BUDGET!E33="","",BUDGET!E33)</f>
        <v/>
      </c>
      <c r="F33" s="44">
        <f>IF(BUDGET!F33="","",BUDGET!F33)</f>
        <v>0</v>
      </c>
      <c r="G33" s="45">
        <f>IF(BUDGET!G33="","",BUDGET!G33)</f>
        <v>0</v>
      </c>
      <c r="I33" s="116"/>
      <c r="J33" s="42"/>
      <c r="K33" s="43"/>
      <c r="L33" s="44">
        <f>+K33*J33</f>
        <v>0</v>
      </c>
      <c r="M33" s="45" t="e">
        <f t="shared" ref="M33:M38" si="5">+L33/$M$7</f>
        <v>#DIV/0!</v>
      </c>
    </row>
    <row r="34" spans="1:13" s="2" customFormat="1">
      <c r="A34" s="111" t="str">
        <f>IF(BUDGET!A34="","",BUDGET!A34)</f>
        <v>04.02</v>
      </c>
      <c r="B34" s="112" t="str">
        <f>IF(BUDGET!B34="","",BUDGET!B34)</f>
        <v>Printer</v>
      </c>
      <c r="C34" s="113" t="str">
        <f>IF(BUDGET!C34="","",BUDGET!C34)</f>
        <v>piece</v>
      </c>
      <c r="D34" s="114" t="str">
        <f>IF(BUDGET!D34="","",BUDGET!D34)</f>
        <v/>
      </c>
      <c r="E34" s="115" t="str">
        <f>IF(BUDGET!E34="","",BUDGET!E34)</f>
        <v/>
      </c>
      <c r="F34" s="44">
        <f>IF(BUDGET!F34="","",BUDGET!F34)</f>
        <v>0</v>
      </c>
      <c r="G34" s="45">
        <f>IF(BUDGET!G34="","",BUDGET!G34)</f>
        <v>0</v>
      </c>
      <c r="I34" s="116"/>
      <c r="J34" s="42"/>
      <c r="K34" s="43"/>
      <c r="L34" s="44">
        <f>+K34*J34</f>
        <v>0</v>
      </c>
      <c r="M34" s="45" t="e">
        <f t="shared" si="5"/>
        <v>#DIV/0!</v>
      </c>
    </row>
    <row r="35" spans="1:13" s="2" customFormat="1">
      <c r="A35" s="111" t="str">
        <f>IF(BUDGET!A35="","",BUDGET!A35)</f>
        <v>04.03</v>
      </c>
      <c r="B35" s="112" t="str">
        <f>IF(BUDGET!B35="","",BUDGET!B35)</f>
        <v>Computer</v>
      </c>
      <c r="C35" s="113" t="str">
        <f>IF(BUDGET!C35="","",BUDGET!C35)</f>
        <v>piece</v>
      </c>
      <c r="D35" s="114" t="str">
        <f>IF(BUDGET!D35="","",BUDGET!D35)</f>
        <v/>
      </c>
      <c r="E35" s="115" t="str">
        <f>IF(BUDGET!E35="","",BUDGET!E35)</f>
        <v/>
      </c>
      <c r="F35" s="44">
        <f>IF(BUDGET!F35="","",BUDGET!F35)</f>
        <v>0</v>
      </c>
      <c r="G35" s="45">
        <f>IF(BUDGET!G35="","",BUDGET!G35)</f>
        <v>0</v>
      </c>
      <c r="I35" s="116"/>
      <c r="J35" s="42"/>
      <c r="K35" s="43"/>
      <c r="L35" s="44">
        <f>+K35*J35</f>
        <v>0</v>
      </c>
      <c r="M35" s="45" t="e">
        <f t="shared" si="5"/>
        <v>#DIV/0!</v>
      </c>
    </row>
    <row r="36" spans="1:13">
      <c r="A36" s="111" t="str">
        <f>IF(BUDGET!A36="","",BUDGET!A36)</f>
        <v>04.04</v>
      </c>
      <c r="B36" s="112" t="str">
        <f>IF(BUDGET!B36="","",BUDGET!B36)</f>
        <v>Cars</v>
      </c>
      <c r="C36" s="117" t="str">
        <f>IF(BUDGET!C36="","",BUDGET!C36)</f>
        <v>piece</v>
      </c>
      <c r="D36" s="118" t="str">
        <f>IF(BUDGET!D36="","",BUDGET!D36)</f>
        <v/>
      </c>
      <c r="E36" s="119" t="str">
        <f>IF(BUDGET!E36="","",BUDGET!E36)</f>
        <v/>
      </c>
      <c r="F36" s="44">
        <f>IF(BUDGET!F36="","",BUDGET!F36)</f>
        <v>0</v>
      </c>
      <c r="G36" s="45">
        <f>IF(BUDGET!G36="","",BUDGET!G36)</f>
        <v>0</v>
      </c>
      <c r="I36" s="120"/>
      <c r="J36" s="47"/>
      <c r="K36" s="48"/>
      <c r="L36" s="44">
        <f>+K36*J36</f>
        <v>0</v>
      </c>
      <c r="M36" s="45" t="e">
        <f t="shared" si="5"/>
        <v>#DIV/0!</v>
      </c>
    </row>
    <row r="37" spans="1:13">
      <c r="A37" s="111" t="str">
        <f>IF(BUDGET!A37="","",BUDGET!A37)</f>
        <v>04.05</v>
      </c>
      <c r="B37" s="112" t="str">
        <f>IF(BUDGET!B37="","",BUDGET!B37)</f>
        <v/>
      </c>
      <c r="C37" s="117" t="str">
        <f>IF(BUDGET!C37="","",BUDGET!C37)</f>
        <v/>
      </c>
      <c r="D37" s="118" t="str">
        <f>IF(BUDGET!D37="","",BUDGET!D37)</f>
        <v/>
      </c>
      <c r="E37" s="119" t="str">
        <f>IF(BUDGET!E37="","",BUDGET!E37)</f>
        <v/>
      </c>
      <c r="F37" s="44">
        <f>IF(BUDGET!F37="","",BUDGET!F37)</f>
        <v>0</v>
      </c>
      <c r="G37" s="45">
        <f>IF(BUDGET!G37="","",BUDGET!G37)</f>
        <v>0</v>
      </c>
      <c r="I37" s="120"/>
      <c r="J37" s="47"/>
      <c r="K37" s="48"/>
      <c r="L37" s="44">
        <f t="shared" ref="L37" si="6">+K37*J37</f>
        <v>0</v>
      </c>
      <c r="M37" s="45" t="e">
        <f t="shared" si="5"/>
        <v>#DIV/0!</v>
      </c>
    </row>
    <row r="38" spans="1:13" ht="13.5" thickBot="1">
      <c r="A38" s="111" t="str">
        <f>IF(BUDGET!A38="","",BUDGET!A38)</f>
        <v>04.06</v>
      </c>
      <c r="B38" s="121" t="str">
        <f>IF(BUDGET!B38="","",BUDGET!B38)</f>
        <v/>
      </c>
      <c r="C38" s="122" t="str">
        <f>IF(BUDGET!C38="","",BUDGET!C38)</f>
        <v/>
      </c>
      <c r="D38" s="123" t="str">
        <f>IF(BUDGET!D38="","",BUDGET!D38)</f>
        <v/>
      </c>
      <c r="E38" s="124" t="str">
        <f>IF(BUDGET!E38="","",BUDGET!E38)</f>
        <v/>
      </c>
      <c r="F38" s="53">
        <f>IF(BUDGET!F38="","",BUDGET!F38)</f>
        <v>0</v>
      </c>
      <c r="G38" s="54">
        <f>IF(BUDGET!G38="","",BUDGET!G38)</f>
        <v>0</v>
      </c>
      <c r="I38" s="125"/>
      <c r="J38" s="51"/>
      <c r="K38" s="52"/>
      <c r="L38" s="53">
        <f>+K38*J38</f>
        <v>0</v>
      </c>
      <c r="M38" s="54" t="e">
        <f t="shared" si="5"/>
        <v>#DIV/0!</v>
      </c>
    </row>
    <row r="39" spans="1:13">
      <c r="A39" s="135" t="str">
        <f>IF(BUDGET!A39="","",BUDGET!A39)</f>
        <v>05</v>
      </c>
      <c r="B39" s="33" t="str">
        <f>IF(BUDGET!B39="","",BUDGET!B39)</f>
        <v>Local office</v>
      </c>
      <c r="C39" s="34" t="str">
        <f>IF(BUDGET!C39="","",BUDGET!C39)</f>
        <v/>
      </c>
      <c r="D39" s="35" t="str">
        <f>IF(BUDGET!D39="","",BUDGET!D39)</f>
        <v/>
      </c>
      <c r="E39" s="36" t="str">
        <f>IF(BUDGET!E39="","",BUDGET!E39)</f>
        <v/>
      </c>
      <c r="F39" s="37">
        <f>IF(BUDGET!F39="","",BUDGET!F39)</f>
        <v>0</v>
      </c>
      <c r="G39" s="38">
        <f>IF(BUDGET!G39="","",BUDGET!G39)</f>
        <v>0</v>
      </c>
      <c r="I39" s="110"/>
      <c r="J39" s="35"/>
      <c r="K39" s="36"/>
      <c r="L39" s="37">
        <f>SUM(L40:L45)</f>
        <v>0</v>
      </c>
      <c r="M39" s="38" t="e">
        <f>SUM(M40:M45)</f>
        <v>#DIV/0!</v>
      </c>
    </row>
    <row r="40" spans="1:13">
      <c r="A40" s="111" t="str">
        <f>IF(BUDGET!A40="","",BUDGET!A40)</f>
        <v>05.01</v>
      </c>
      <c r="B40" s="112" t="str">
        <f>IF(BUDGET!B40="","",BUDGET!B40)</f>
        <v>Office expenses (electricity, water)</v>
      </c>
      <c r="C40" s="113" t="str">
        <f>IF(BUDGET!C40="","",BUDGET!C40)</f>
        <v>month</v>
      </c>
      <c r="D40" s="114" t="str">
        <f>IF(BUDGET!D40="","",BUDGET!D40)</f>
        <v/>
      </c>
      <c r="E40" s="115" t="str">
        <f>IF(BUDGET!E40="","",BUDGET!E40)</f>
        <v/>
      </c>
      <c r="F40" s="44">
        <f>IF(BUDGET!F40="","",BUDGET!F40)</f>
        <v>0</v>
      </c>
      <c r="G40" s="45">
        <f>IF(BUDGET!G40="","",BUDGET!G40)</f>
        <v>0</v>
      </c>
      <c r="I40" s="116"/>
      <c r="J40" s="42"/>
      <c r="K40" s="43"/>
      <c r="L40" s="44">
        <f>+K40*J40</f>
        <v>0</v>
      </c>
      <c r="M40" s="45" t="e">
        <f t="shared" ref="M40:M45" si="7">+L40/$M$7</f>
        <v>#DIV/0!</v>
      </c>
    </row>
    <row r="41" spans="1:13">
      <c r="A41" s="111" t="str">
        <f>IF(BUDGET!A41="","",BUDGET!A41)</f>
        <v>05.02</v>
      </c>
      <c r="B41" s="112" t="str">
        <f>IF(BUDGET!B41="","",BUDGET!B41)</f>
        <v>Office supplies and material</v>
      </c>
      <c r="C41" s="113" t="str">
        <f>IF(BUDGET!C41="","",BUDGET!C41)</f>
        <v>month</v>
      </c>
      <c r="D41" s="114" t="str">
        <f>IF(BUDGET!D41="","",BUDGET!D41)</f>
        <v/>
      </c>
      <c r="E41" s="115" t="str">
        <f>IF(BUDGET!E41="","",BUDGET!E41)</f>
        <v/>
      </c>
      <c r="F41" s="44">
        <f>IF(BUDGET!F41="","",BUDGET!F41)</f>
        <v>0</v>
      </c>
      <c r="G41" s="45">
        <f>IF(BUDGET!G41="","",BUDGET!G41)</f>
        <v>0</v>
      </c>
      <c r="I41" s="116"/>
      <c r="J41" s="42"/>
      <c r="K41" s="43"/>
      <c r="L41" s="44">
        <f>+K41*J41</f>
        <v>0</v>
      </c>
      <c r="M41" s="45" t="e">
        <f t="shared" si="7"/>
        <v>#DIV/0!</v>
      </c>
    </row>
    <row r="42" spans="1:13">
      <c r="A42" s="111" t="str">
        <f>IF(BUDGET!A42="","",BUDGET!A42)</f>
        <v>05.03</v>
      </c>
      <c r="B42" s="112" t="str">
        <f>IF(BUDGET!B42="","",BUDGET!B42)</f>
        <v>Communication (telephone, internet,...)</v>
      </c>
      <c r="C42" s="113" t="str">
        <f>IF(BUDGET!C42="","",BUDGET!C42)</f>
        <v>month</v>
      </c>
      <c r="D42" s="114" t="str">
        <f>IF(BUDGET!D42="","",BUDGET!D42)</f>
        <v/>
      </c>
      <c r="E42" s="115" t="str">
        <f>IF(BUDGET!E42="","",BUDGET!E42)</f>
        <v/>
      </c>
      <c r="F42" s="44">
        <f>IF(BUDGET!F42="","",BUDGET!F42)</f>
        <v>0</v>
      </c>
      <c r="G42" s="45">
        <f>IF(BUDGET!G42="","",BUDGET!G42)</f>
        <v>0</v>
      </c>
      <c r="I42" s="116"/>
      <c r="J42" s="42"/>
      <c r="K42" s="43"/>
      <c r="L42" s="44">
        <f>+K42*J42</f>
        <v>0</v>
      </c>
      <c r="M42" s="45" t="e">
        <f t="shared" si="7"/>
        <v>#DIV/0!</v>
      </c>
    </row>
    <row r="43" spans="1:13">
      <c r="A43" s="111" t="str">
        <f>IF(BUDGET!A43="","",BUDGET!A43)</f>
        <v>05.04</v>
      </c>
      <c r="B43" s="112" t="str">
        <f>IF(BUDGET!B43="","",BUDGET!B43)</f>
        <v>Office rent</v>
      </c>
      <c r="C43" s="113" t="str">
        <f>IF(BUDGET!C43="","",BUDGET!C43)</f>
        <v>month</v>
      </c>
      <c r="D43" s="114" t="str">
        <f>IF(BUDGET!D43="","",BUDGET!D43)</f>
        <v/>
      </c>
      <c r="E43" s="115" t="str">
        <f>IF(BUDGET!E43="","",BUDGET!E43)</f>
        <v/>
      </c>
      <c r="F43" s="44">
        <f>IF(BUDGET!F43="","",BUDGET!F43)</f>
        <v>0</v>
      </c>
      <c r="G43" s="45">
        <f>IF(BUDGET!G43="","",BUDGET!G43)</f>
        <v>0</v>
      </c>
      <c r="I43" s="116"/>
      <c r="J43" s="42"/>
      <c r="K43" s="43"/>
      <c r="L43" s="44">
        <f>+K43*J43</f>
        <v>0</v>
      </c>
      <c r="M43" s="45" t="e">
        <f t="shared" si="7"/>
        <v>#DIV/0!</v>
      </c>
    </row>
    <row r="44" spans="1:13">
      <c r="A44" s="111" t="str">
        <f>IF(BUDGET!A44="","",BUDGET!A44)</f>
        <v>05.05</v>
      </c>
      <c r="B44" s="112" t="str">
        <f>IF(BUDGET!B44="","",BUDGET!B44)</f>
        <v/>
      </c>
      <c r="C44" s="113" t="str">
        <f>IF(BUDGET!C44="","",BUDGET!C44)</f>
        <v/>
      </c>
      <c r="D44" s="118" t="str">
        <f>IF(BUDGET!D44="","",BUDGET!D44)</f>
        <v/>
      </c>
      <c r="E44" s="119" t="str">
        <f>IF(BUDGET!E44="","",BUDGET!E44)</f>
        <v/>
      </c>
      <c r="F44" s="44">
        <f>IF(BUDGET!F44="","",BUDGET!F44)</f>
        <v>0</v>
      </c>
      <c r="G44" s="45">
        <f>IF(BUDGET!G44="","",BUDGET!G44)</f>
        <v>0</v>
      </c>
      <c r="I44" s="116"/>
      <c r="J44" s="47"/>
      <c r="K44" s="48"/>
      <c r="L44" s="44">
        <f t="shared" ref="L44:L45" si="8">+K44*J44</f>
        <v>0</v>
      </c>
      <c r="M44" s="45" t="e">
        <f t="shared" si="7"/>
        <v>#DIV/0!</v>
      </c>
    </row>
    <row r="45" spans="1:13" ht="13.5" thickBot="1">
      <c r="A45" s="136" t="str">
        <f>IF(BUDGET!A45="","",BUDGET!A45)</f>
        <v>05.06</v>
      </c>
      <c r="B45" s="121" t="str">
        <f>IF(BUDGET!B45="","",BUDGET!B45)</f>
        <v/>
      </c>
      <c r="C45" s="122" t="str">
        <f>IF(BUDGET!C45="","",BUDGET!C45)</f>
        <v/>
      </c>
      <c r="D45" s="123" t="str">
        <f>IF(BUDGET!D45="","",BUDGET!D45)</f>
        <v/>
      </c>
      <c r="E45" s="124" t="str">
        <f>IF(BUDGET!E45="","",BUDGET!E45)</f>
        <v/>
      </c>
      <c r="F45" s="53">
        <f>IF(BUDGET!F45="","",BUDGET!F45)</f>
        <v>0</v>
      </c>
      <c r="G45" s="54">
        <f>IF(BUDGET!G45="","",BUDGET!G45)</f>
        <v>0</v>
      </c>
      <c r="I45" s="125"/>
      <c r="J45" s="51"/>
      <c r="K45" s="52"/>
      <c r="L45" s="53">
        <f t="shared" si="8"/>
        <v>0</v>
      </c>
      <c r="M45" s="54" t="e">
        <f t="shared" si="7"/>
        <v>#DIV/0!</v>
      </c>
    </row>
    <row r="46" spans="1:13">
      <c r="A46" s="135" t="str">
        <f>IF(BUDGET!A46="","",BUDGET!A46)</f>
        <v>06</v>
      </c>
      <c r="B46" s="33" t="str">
        <f>IF(BUDGET!B46="","",BUDGET!B46)</f>
        <v>Other costs</v>
      </c>
      <c r="C46" s="34" t="str">
        <f>IF(BUDGET!C46="","",BUDGET!C46)</f>
        <v/>
      </c>
      <c r="D46" s="35" t="str">
        <f>IF(BUDGET!D46="","",BUDGET!D46)</f>
        <v/>
      </c>
      <c r="E46" s="36" t="str">
        <f>IF(BUDGET!E46="","",BUDGET!E46)</f>
        <v/>
      </c>
      <c r="F46" s="37">
        <f>IF(BUDGET!F46="","",BUDGET!F46)</f>
        <v>0</v>
      </c>
      <c r="G46" s="38">
        <f>IF(BUDGET!G46="","",BUDGET!G46)</f>
        <v>0</v>
      </c>
      <c r="I46" s="110"/>
      <c r="J46" s="35"/>
      <c r="K46" s="36"/>
      <c r="L46" s="37">
        <f>SUM(L47:L52)</f>
        <v>0</v>
      </c>
      <c r="M46" s="38" t="e">
        <f>SUM(M47:M52)</f>
        <v>#DIV/0!</v>
      </c>
    </row>
    <row r="47" spans="1:13">
      <c r="A47" s="111" t="str">
        <f>IF(BUDGET!A47="","",BUDGET!A47)</f>
        <v>06.01</v>
      </c>
      <c r="B47" s="112" t="str">
        <f>IF(BUDGET!B47="","",BUDGET!B47)</f>
        <v>Visibility</v>
      </c>
      <c r="C47" s="117" t="str">
        <f>IF(BUDGET!C47="","",BUDGET!C47)</f>
        <v>object</v>
      </c>
      <c r="D47" s="118" t="str">
        <f>IF(BUDGET!D47="","",BUDGET!D47)</f>
        <v/>
      </c>
      <c r="E47" s="119" t="str">
        <f>IF(BUDGET!E47="","",BUDGET!E47)</f>
        <v/>
      </c>
      <c r="F47" s="44">
        <f>IF(BUDGET!F47="","",BUDGET!F47)</f>
        <v>0</v>
      </c>
      <c r="G47" s="45">
        <f>IF(BUDGET!G47="","",BUDGET!G47)</f>
        <v>0</v>
      </c>
      <c r="I47" s="120"/>
      <c r="J47" s="47"/>
      <c r="K47" s="48"/>
      <c r="L47" s="44">
        <f>+K47*J47</f>
        <v>0</v>
      </c>
      <c r="M47" s="45" t="e">
        <f t="shared" ref="M47:M52" si="9">+L47/$M$7</f>
        <v>#DIV/0!</v>
      </c>
    </row>
    <row r="48" spans="1:13">
      <c r="A48" s="111" t="str">
        <f>IF(BUDGET!A48="","",BUDGET!A48)</f>
        <v>06.02</v>
      </c>
      <c r="B48" s="112" t="str">
        <f>IF(BUDGET!B48="","",BUDGET!B48)</f>
        <v>Audit</v>
      </c>
      <c r="C48" s="113" t="str">
        <f>IF(BUDGET!C48="","",BUDGET!C48)</f>
        <v>audit</v>
      </c>
      <c r="D48" s="114"/>
      <c r="E48" s="115"/>
      <c r="F48" s="44">
        <f>IF(BUDGET!F48="","",BUDGET!F48)</f>
        <v>0</v>
      </c>
      <c r="G48" s="64">
        <f>IF(BUDGET!G48="","",BUDGET!G48)</f>
        <v>0</v>
      </c>
      <c r="I48" s="116"/>
      <c r="J48" s="42"/>
      <c r="K48" s="43"/>
      <c r="L48" s="44">
        <f>+K48*J48</f>
        <v>0</v>
      </c>
      <c r="M48" s="64" t="e">
        <f t="shared" si="9"/>
        <v>#DIV/0!</v>
      </c>
    </row>
    <row r="49" spans="1:13">
      <c r="A49" s="111" t="str">
        <f>IF(BUDGET!A49="","",BUDGET!A49)</f>
        <v>06.03</v>
      </c>
      <c r="B49" s="112" t="str">
        <f>IF(BUDGET!B49="","",BUDGET!B49)</f>
        <v>Monitoring &amp; evaluation</v>
      </c>
      <c r="C49" s="113" t="str">
        <f>IF(BUDGET!C49="","",BUDGET!C49)</f>
        <v>evaluation</v>
      </c>
      <c r="D49" s="114"/>
      <c r="E49" s="115"/>
      <c r="F49" s="44">
        <f>IF(BUDGET!F49="","",BUDGET!F49)</f>
        <v>0</v>
      </c>
      <c r="G49" s="64">
        <f>IF(BUDGET!G49="","",BUDGET!G49)</f>
        <v>0</v>
      </c>
      <c r="I49" s="116"/>
      <c r="J49" s="42"/>
      <c r="K49" s="43"/>
      <c r="L49" s="44">
        <f>+K49*J49</f>
        <v>0</v>
      </c>
      <c r="M49" s="64" t="e">
        <f t="shared" si="9"/>
        <v>#DIV/0!</v>
      </c>
    </row>
    <row r="50" spans="1:13">
      <c r="A50" s="111" t="str">
        <f>IF(BUDGET!A50="","",BUDGET!A50)</f>
        <v>06.04</v>
      </c>
      <c r="B50" s="112" t="str">
        <f>IF(BUDGET!B50="","",BUDGET!B50)</f>
        <v>Bank charges (incl. transfer charges)</v>
      </c>
      <c r="C50" s="113" t="str">
        <f>IF(BUDGET!C50="","",BUDGET!C50)</f>
        <v>month</v>
      </c>
      <c r="D50" s="114"/>
      <c r="E50" s="115"/>
      <c r="F50" s="44">
        <f>IF(BUDGET!F50="","",BUDGET!F50)</f>
        <v>0</v>
      </c>
      <c r="G50" s="64">
        <f>IF(BUDGET!G50="","",BUDGET!G50)</f>
        <v>0</v>
      </c>
      <c r="I50" s="116"/>
      <c r="J50" s="42"/>
      <c r="K50" s="43"/>
      <c r="L50" s="44">
        <f t="shared" ref="L50:L52" si="10">+K50*J50</f>
        <v>0</v>
      </c>
      <c r="M50" s="64" t="e">
        <f t="shared" si="9"/>
        <v>#DIV/0!</v>
      </c>
    </row>
    <row r="51" spans="1:13">
      <c r="A51" s="111" t="str">
        <f>IF(BUDGET!A51="","",BUDGET!A51)</f>
        <v>06.05</v>
      </c>
      <c r="B51" s="112" t="str">
        <f>IF(BUDGET!B51="","",BUDGET!B51)</f>
        <v>Contractual services</v>
      </c>
      <c r="C51" s="113" t="str">
        <f>IF(BUDGET!C51="","",BUDGET!C51)</f>
        <v>contract</v>
      </c>
      <c r="D51" s="114" t="str">
        <f>IF(BUDGET!D51="","",BUDGET!D51)</f>
        <v/>
      </c>
      <c r="E51" s="115" t="str">
        <f>IF(BUDGET!E51="","",BUDGET!E51)</f>
        <v/>
      </c>
      <c r="F51" s="44">
        <f>IF(BUDGET!F51="","",BUDGET!F51)</f>
        <v>0</v>
      </c>
      <c r="G51" s="64">
        <f>IF(BUDGET!G51="","",BUDGET!G51)</f>
        <v>0</v>
      </c>
      <c r="I51" s="116"/>
      <c r="J51" s="42"/>
      <c r="K51" s="43"/>
      <c r="L51" s="44">
        <f t="shared" si="10"/>
        <v>0</v>
      </c>
      <c r="M51" s="64" t="e">
        <f t="shared" si="9"/>
        <v>#DIV/0!</v>
      </c>
    </row>
    <row r="52" spans="1:13" ht="13.5" thickBot="1">
      <c r="A52" s="111" t="str">
        <f>IF(BUDGET!A52="","",BUDGET!A52)</f>
        <v>06.06</v>
      </c>
      <c r="B52" s="121" t="str">
        <f>IF(BUDGET!B52="","",BUDGET!B52)</f>
        <v/>
      </c>
      <c r="C52" s="122" t="str">
        <f>IF(BUDGET!C52="","",BUDGET!C52)</f>
        <v/>
      </c>
      <c r="D52" s="123" t="str">
        <f>IF(BUDGET!D52="","",BUDGET!D52)</f>
        <v/>
      </c>
      <c r="E52" s="124" t="str">
        <f>IF(BUDGET!E52="","",BUDGET!E52)</f>
        <v/>
      </c>
      <c r="F52" s="53">
        <f>IF(BUDGET!F52="","",BUDGET!F52)</f>
        <v>0</v>
      </c>
      <c r="G52" s="65">
        <f>IF(BUDGET!G52="","",BUDGET!G52)</f>
        <v>0</v>
      </c>
      <c r="I52" s="125"/>
      <c r="J52" s="51"/>
      <c r="K52" s="52"/>
      <c r="L52" s="53">
        <f t="shared" si="10"/>
        <v>0</v>
      </c>
      <c r="M52" s="65" t="e">
        <f t="shared" si="9"/>
        <v>#DIV/0!</v>
      </c>
    </row>
    <row r="53" spans="1:13" s="74" customFormat="1" ht="15.75" thickBot="1">
      <c r="A53" s="137" t="str">
        <f>IF(BUDGET!A53="","",BUDGET!A53)</f>
        <v>00</v>
      </c>
      <c r="B53" s="67" t="str">
        <f>IF(BUDGET!B53="","",BUDGET!B53)</f>
        <v>Direct project costs</v>
      </c>
      <c r="C53" s="68" t="str">
        <f>IF(BUDGET!C53="","",BUDGET!C53)</f>
        <v/>
      </c>
      <c r="D53" s="69" t="str">
        <f>IF(BUDGET!D53="","",BUDGET!D53)</f>
        <v/>
      </c>
      <c r="E53" s="70" t="str">
        <f>IF(BUDGET!E53="","",BUDGET!E53)</f>
        <v/>
      </c>
      <c r="F53" s="71">
        <f>IF(BUDGET!F53="","",BUDGET!F53)</f>
        <v>27486</v>
      </c>
      <c r="G53" s="72">
        <f>IF(BUDGET!G53="","",BUDGET!G53)</f>
        <v>24110.526315789473</v>
      </c>
      <c r="H53" s="73"/>
      <c r="I53" s="138"/>
      <c r="J53" s="69"/>
      <c r="K53" s="70"/>
      <c r="L53" s="71">
        <f>+L11+L18+L25+L32+L39+L46</f>
        <v>0</v>
      </c>
      <c r="M53" s="72" t="e">
        <f>+M11+M18+M25+M32+M39+M46</f>
        <v>#DIV/0!</v>
      </c>
    </row>
    <row r="54" spans="1:13" s="83" customFormat="1" ht="13.5" thickBot="1">
      <c r="A54" s="139" t="str">
        <f>IF(BUDGET!A54="","",BUDGET!A54)</f>
        <v>07.00</v>
      </c>
      <c r="B54" s="140" t="str">
        <f>IF(BUDGET!B54="","",BUDGET!B54)</f>
        <v/>
      </c>
      <c r="C54" s="141" t="str">
        <f>IF(BUDGET!C54="","",BUDGET!C54)</f>
        <v>%</v>
      </c>
      <c r="D54" s="142">
        <f>IF(BUDGET!D54="","",BUDGET!D54)</f>
        <v>1</v>
      </c>
      <c r="E54" s="143">
        <f>IF(BUDGET!E54="","",BUDGET!E54)</f>
        <v>7.0000000000000007E-2</v>
      </c>
      <c r="F54" s="80" t="str">
        <f>IF(BUDGET!F54="","",BUDGET!F54)</f>
        <v/>
      </c>
      <c r="G54" s="81" t="str">
        <f>IF(BUDGET!G54="","",BUDGET!G54)</f>
        <v/>
      </c>
      <c r="H54" s="82"/>
      <c r="I54" s="144"/>
      <c r="J54" s="78"/>
      <c r="K54" s="79"/>
      <c r="L54" s="80">
        <f>+L53*K54</f>
        <v>0</v>
      </c>
      <c r="M54" s="81" t="e">
        <f>+M53*K54</f>
        <v>#DIV/0!</v>
      </c>
    </row>
    <row r="55" spans="1:13" s="83" customFormat="1" ht="13.5" thickBot="1">
      <c r="A55" s="145" t="str">
        <f>IF(BUDGET!A55="","",BUDGET!A55)</f>
        <v>08.00</v>
      </c>
      <c r="B55" s="140" t="str">
        <f>IF(BUDGET!B55="","",BUDGET!B55)</f>
        <v/>
      </c>
      <c r="C55" s="141" t="str">
        <f>IF(BUDGET!C55="","",BUDGET!C55)</f>
        <v>%</v>
      </c>
      <c r="D55" s="142">
        <f>IF(BUDGET!D55="","",BUDGET!D55)</f>
        <v>1</v>
      </c>
      <c r="E55" s="143">
        <f>IF(BUDGET!E55="","",BUDGET!E55)</f>
        <v>0.05</v>
      </c>
      <c r="F55" s="85" t="str">
        <f>IF(BUDGET!F55="","",BUDGET!F55)</f>
        <v/>
      </c>
      <c r="G55" s="86" t="str">
        <f>IF(BUDGET!G55="","",BUDGET!G55)</f>
        <v/>
      </c>
      <c r="H55" s="82"/>
      <c r="I55" s="144"/>
      <c r="J55" s="78"/>
      <c r="K55" s="79"/>
      <c r="L55" s="85">
        <f>+L53*K55</f>
        <v>0</v>
      </c>
      <c r="M55" s="86" t="e">
        <f>+M53*K55</f>
        <v>#DIV/0!</v>
      </c>
    </row>
    <row r="56" spans="1:13" s="87" customFormat="1" ht="15.75" thickBot="1">
      <c r="A56" s="341" t="str">
        <f>IF(BUDGET!A56="","",BUDGET!A56)</f>
        <v>00</v>
      </c>
      <c r="B56" s="342" t="str">
        <f>IF(BUDGET!B56="","",BUDGET!B56)</f>
        <v>TOTAL BUDGET</v>
      </c>
      <c r="C56" s="343" t="str">
        <f>IF(BUDGET!C56="","",BUDGET!C56)</f>
        <v/>
      </c>
      <c r="D56" s="344" t="str">
        <f>IF(BUDGET!D56="","",BUDGET!D56)</f>
        <v/>
      </c>
      <c r="E56" s="345" t="str">
        <f>IF(BUDGET!E56="","",BUDGET!E56)</f>
        <v/>
      </c>
      <c r="F56" s="349">
        <f>IF(BUDGET!F56="","",BUDGET!F56)</f>
        <v>27486</v>
      </c>
      <c r="G56" s="350">
        <f>IF(BUDGET!G56="","",BUDGET!G56)</f>
        <v>24110.526315789473</v>
      </c>
      <c r="I56" s="346"/>
      <c r="J56" s="344"/>
      <c r="K56" s="345"/>
      <c r="L56" s="348">
        <f>+L54+L53+L55</f>
        <v>0</v>
      </c>
      <c r="M56" s="350" t="e">
        <f>+M54+M53+M55</f>
        <v>#DIV/0!</v>
      </c>
    </row>
    <row r="60" spans="1:13" ht="14.25">
      <c r="A60" s="146"/>
      <c r="B60" s="2" t="s">
        <v>93</v>
      </c>
      <c r="C60" s="18"/>
      <c r="D60" s="89"/>
      <c r="E60" s="90" t="s">
        <v>94</v>
      </c>
    </row>
    <row r="61" spans="1:13" ht="14.25">
      <c r="A61" s="146"/>
      <c r="B61" s="2"/>
      <c r="C61" s="18"/>
      <c r="D61" s="89"/>
      <c r="E61" s="90"/>
    </row>
    <row r="62" spans="1:13" ht="14.25">
      <c r="A62" s="146"/>
      <c r="B62" s="2"/>
      <c r="C62" s="18"/>
      <c r="D62" s="89"/>
      <c r="E62" s="90"/>
    </row>
    <row r="63" spans="1:13" ht="14.25">
      <c r="A63" s="146"/>
      <c r="B63" s="91"/>
      <c r="C63" s="18"/>
      <c r="D63" s="89"/>
      <c r="E63" s="92"/>
      <c r="F63" s="93"/>
      <c r="G63" s="93"/>
    </row>
    <row r="64" spans="1:13" ht="14.25">
      <c r="A64" s="146"/>
      <c r="B64" s="94"/>
      <c r="C64" s="18"/>
      <c r="D64" s="89"/>
      <c r="E64" s="90"/>
      <c r="F64" s="95"/>
      <c r="G64" s="96"/>
    </row>
    <row r="65" spans="1:7" ht="14.25">
      <c r="A65" s="146"/>
      <c r="B65" s="94"/>
      <c r="C65" s="18"/>
      <c r="D65" s="89"/>
      <c r="E65" s="90"/>
      <c r="F65" s="95"/>
      <c r="G65" s="96"/>
    </row>
    <row r="66" spans="1:7" ht="14.25">
      <c r="A66" s="146"/>
      <c r="B66" s="12"/>
      <c r="C66" s="18"/>
      <c r="D66" s="89"/>
      <c r="E66" s="90"/>
      <c r="F66" s="97"/>
    </row>
    <row r="67" spans="1:7" ht="14.25">
      <c r="A67" s="146"/>
      <c r="B67" s="98" t="s">
        <v>95</v>
      </c>
      <c r="C67" s="18"/>
      <c r="D67" s="89"/>
      <c r="E67" s="302" t="s">
        <v>96</v>
      </c>
    </row>
    <row r="70" spans="1:7">
      <c r="B70" s="99"/>
      <c r="E70" s="101"/>
      <c r="F70" s="93"/>
      <c r="G70" s="93"/>
    </row>
  </sheetData>
  <protectedRanges>
    <protectedRange password="8885" sqref="F6:F8 L6:L7" name="Bereich1_1"/>
    <protectedRange password="8885" sqref="G60:G67 C60:D67" name="Bereich1_2_1"/>
  </protectedRanges>
  <mergeCells count="13">
    <mergeCell ref="C7:E7"/>
    <mergeCell ref="A9:G9"/>
    <mergeCell ref="I9:M9"/>
    <mergeCell ref="A1:G1"/>
    <mergeCell ref="C3:E3"/>
    <mergeCell ref="C4:E4"/>
    <mergeCell ref="C5:E5"/>
    <mergeCell ref="C6:E6"/>
    <mergeCell ref="I3:K3"/>
    <mergeCell ref="I4:K4"/>
    <mergeCell ref="I5:K5"/>
    <mergeCell ref="I6:K6"/>
    <mergeCell ref="I7:K7"/>
  </mergeCells>
  <printOptions horizontalCentered="1"/>
  <pageMargins left="0.59055118110236227" right="0.59055118110236227" top="0.59055118110236227" bottom="0.59055118110236227" header="0.19685039370078741" footer="0.19685039370078741"/>
  <pageSetup paperSize="9" scale="51" orientation="landscape" r:id="rId1"/>
  <headerFooter alignWithMargins="0">
    <oddHeader>&amp;L&amp;G</oddHeader>
    <oddFooter>&amp;L&amp;F&amp;C&amp;A</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70"/>
  <sheetViews>
    <sheetView showGridLines="0" zoomScaleNormal="100" zoomScalePageLayoutView="85" workbookViewId="0">
      <pane ySplit="10" topLeftCell="A11" activePane="bottomLeft" state="frozen"/>
      <selection activeCell="A11" sqref="A11:XFD11"/>
      <selection pane="bottomLeft" activeCell="M13" sqref="M13"/>
    </sheetView>
  </sheetViews>
  <sheetFormatPr baseColWidth="10" defaultColWidth="9.140625" defaultRowHeight="15"/>
  <cols>
    <col min="1" max="1" width="10.7109375" style="220" customWidth="1"/>
    <col min="2" max="2" width="45.7109375" style="14" customWidth="1"/>
    <col min="3" max="3" width="15.7109375" style="14" customWidth="1"/>
    <col min="4" max="4" width="15.7109375" style="221" customWidth="1"/>
    <col min="5" max="5" width="5.7109375" style="18" customWidth="1"/>
    <col min="6" max="8" width="15.7109375" style="221" customWidth="1"/>
    <col min="9" max="9" width="15.7109375" style="222" customWidth="1"/>
    <col min="10" max="16384" width="9.140625" style="12"/>
  </cols>
  <sheetData>
    <row r="1" spans="1:9" ht="20.25">
      <c r="A1" s="375" t="s">
        <v>104</v>
      </c>
      <c r="B1" s="375"/>
      <c r="C1" s="375"/>
      <c r="D1" s="375"/>
      <c r="E1" s="375"/>
      <c r="F1" s="375"/>
      <c r="G1" s="375"/>
      <c r="H1" s="375"/>
      <c r="I1" s="375"/>
    </row>
    <row r="2" spans="1:9" ht="23.25">
      <c r="A2" s="147"/>
      <c r="B2" s="148"/>
      <c r="C2" s="148"/>
      <c r="D2" s="149"/>
      <c r="E2" s="147"/>
      <c r="F2" s="96"/>
      <c r="G2" s="96"/>
      <c r="H2" s="96"/>
      <c r="I2" s="150"/>
    </row>
    <row r="3" spans="1:9" s="22" customFormat="1" ht="12.75">
      <c r="A3" s="23"/>
      <c r="C3" s="20" t="s">
        <v>105</v>
      </c>
      <c r="D3" s="376" t="str">
        <f>+BUDGET!C3</f>
        <v>Caritas Lebanon</v>
      </c>
      <c r="E3" s="377"/>
      <c r="F3" s="378"/>
      <c r="G3" s="151"/>
    </row>
    <row r="4" spans="1:9" s="22" customFormat="1" ht="12.75">
      <c r="A4" s="23"/>
      <c r="C4" s="20" t="s">
        <v>54</v>
      </c>
      <c r="D4" s="379">
        <f>+BUDGET!C4</f>
        <v>0</v>
      </c>
      <c r="E4" s="379"/>
      <c r="F4" s="379"/>
      <c r="G4" s="151"/>
    </row>
    <row r="5" spans="1:9" s="22" customFormat="1" ht="12.75">
      <c r="A5" s="23"/>
      <c r="C5" s="20" t="s">
        <v>55</v>
      </c>
      <c r="D5" s="379" t="str">
        <f>+BUDGET!C5</f>
        <v>Security and safety improvement at Rayfoun shelter</v>
      </c>
      <c r="E5" s="379"/>
      <c r="F5" s="379"/>
      <c r="G5" s="151"/>
      <c r="H5" s="152"/>
      <c r="I5" s="153"/>
    </row>
    <row r="6" spans="1:9" s="22" customFormat="1" ht="12.75">
      <c r="A6" s="23"/>
      <c r="C6" s="154" t="s">
        <v>106</v>
      </c>
      <c r="D6" s="380"/>
      <c r="E6" s="380"/>
      <c r="F6" s="380"/>
      <c r="G6" s="155"/>
      <c r="H6" s="156" t="s">
        <v>108</v>
      </c>
      <c r="I6" s="157"/>
    </row>
    <row r="7" spans="1:9" s="22" customFormat="1" ht="12.75">
      <c r="A7" s="23"/>
      <c r="C7" s="20" t="s">
        <v>107</v>
      </c>
      <c r="D7" s="380"/>
      <c r="E7" s="380"/>
      <c r="F7" s="380"/>
      <c r="G7" s="158"/>
      <c r="H7" s="156" t="s">
        <v>109</v>
      </c>
      <c r="I7" s="157"/>
    </row>
    <row r="8" spans="1:9" s="22" customFormat="1" ht="12.75">
      <c r="A8" s="23"/>
      <c r="B8" s="19"/>
      <c r="C8" s="19"/>
      <c r="D8" s="19"/>
      <c r="E8" s="159"/>
      <c r="F8" s="159"/>
      <c r="G8" s="31"/>
      <c r="H8" s="31"/>
      <c r="I8" s="29"/>
    </row>
    <row r="9" spans="1:9" s="22" customFormat="1" ht="13.5" thickBot="1">
      <c r="A9" s="373" t="s">
        <v>42</v>
      </c>
      <c r="B9" s="373"/>
      <c r="C9" s="373"/>
      <c r="D9" s="373"/>
      <c r="E9" s="23"/>
      <c r="F9" s="374" t="s">
        <v>111</v>
      </c>
      <c r="G9" s="374"/>
      <c r="H9" s="374"/>
      <c r="I9" s="374"/>
    </row>
    <row r="10" spans="1:9" s="164" customFormat="1" ht="39.950000000000003" customHeight="1" thickBot="1">
      <c r="A10" s="327" t="s">
        <v>4</v>
      </c>
      <c r="B10" s="328" t="s">
        <v>61</v>
      </c>
      <c r="C10" s="332" t="s">
        <v>101</v>
      </c>
      <c r="D10" s="333" t="s">
        <v>110</v>
      </c>
      <c r="E10" s="94"/>
      <c r="F10" s="160" t="s">
        <v>112</v>
      </c>
      <c r="G10" s="161" t="s">
        <v>113</v>
      </c>
      <c r="H10" s="162" t="s">
        <v>114</v>
      </c>
      <c r="I10" s="163" t="s">
        <v>115</v>
      </c>
    </row>
    <row r="11" spans="1:9" s="158" customFormat="1" ht="12.75">
      <c r="A11" s="32" t="str">
        <f>+BUDGET!A11</f>
        <v>01</v>
      </c>
      <c r="B11" s="33" t="str">
        <f>+BUDGET!B11</f>
        <v>Personnel</v>
      </c>
      <c r="C11" s="37">
        <f>+BUDGET!F11</f>
        <v>0</v>
      </c>
      <c r="D11" s="165">
        <f>+BUDGET!G11</f>
        <v>0</v>
      </c>
      <c r="E11" s="94"/>
      <c r="F11" s="166">
        <f>SUM(F12:F17)</f>
        <v>0</v>
      </c>
      <c r="G11" s="167">
        <f>SUM(G12:G17)</f>
        <v>0</v>
      </c>
      <c r="H11" s="168">
        <f t="shared" ref="H11" si="0">SUM(H12:H17)</f>
        <v>0</v>
      </c>
      <c r="I11" s="169">
        <f t="shared" ref="I11" si="1">IF(ISERROR(G11/D11),0,G11/D11)</f>
        <v>0</v>
      </c>
    </row>
    <row r="12" spans="1:9" ht="12.75">
      <c r="A12" s="170" t="str">
        <f>+BUDGET!A12</f>
        <v>01.01</v>
      </c>
      <c r="B12" s="112" t="str">
        <f>+BUDGET!B12</f>
        <v>Coordinator</v>
      </c>
      <c r="C12" s="171">
        <f>+BUDGET!F12</f>
        <v>0</v>
      </c>
      <c r="D12" s="172">
        <f>+BUDGET!G12</f>
        <v>0</v>
      </c>
      <c r="E12" s="94"/>
      <c r="F12" s="173">
        <f>+SUMIF('INVOICE LIST'!$B:$B,'FIN-REPORT'!$A12,'INVOICE LIST'!$G:$G)</f>
        <v>0</v>
      </c>
      <c r="G12" s="174">
        <f>+SUMIF('INVOICE LIST'!$B:$B,'FIN-REPORT'!$A12,'INVOICE LIST'!$J:$J)</f>
        <v>0</v>
      </c>
      <c r="H12" s="175">
        <f>+D12-G12</f>
        <v>0</v>
      </c>
      <c r="I12" s="176">
        <f>IF(ISERROR(G12/D12),0,G12/D12)</f>
        <v>0</v>
      </c>
    </row>
    <row r="13" spans="1:9" ht="12.75">
      <c r="A13" s="170" t="str">
        <f>+BUDGET!A13</f>
        <v>01.02</v>
      </c>
      <c r="B13" s="112" t="str">
        <f>+BUDGET!B13</f>
        <v>Expert (50%)</v>
      </c>
      <c r="C13" s="171">
        <f>+BUDGET!F13</f>
        <v>0</v>
      </c>
      <c r="D13" s="172">
        <f>+BUDGET!G13</f>
        <v>0</v>
      </c>
      <c r="E13" s="94"/>
      <c r="F13" s="173">
        <f>+SUMIF('INVOICE LIST'!$B:$B,'FIN-REPORT'!$A13,'INVOICE LIST'!$G:$G)</f>
        <v>0</v>
      </c>
      <c r="G13" s="174">
        <f>+SUMIF('INVOICE LIST'!$B:$B,'FIN-REPORT'!$A13,'INVOICE LIST'!$J:$J)</f>
        <v>0</v>
      </c>
      <c r="H13" s="175">
        <f t="shared" ref="H13:H17" si="2">+D13-G13</f>
        <v>0</v>
      </c>
      <c r="I13" s="176">
        <f t="shared" ref="I13:I56" si="3">IF(ISERROR(G13/D13),0,G13/D13)</f>
        <v>0</v>
      </c>
    </row>
    <row r="14" spans="1:9" ht="12.75">
      <c r="A14" s="170" t="str">
        <f>+BUDGET!A14</f>
        <v>01.03</v>
      </c>
      <c r="B14" s="112" t="str">
        <f>+BUDGET!B14</f>
        <v>Accountant</v>
      </c>
      <c r="C14" s="171">
        <f>+BUDGET!F14</f>
        <v>0</v>
      </c>
      <c r="D14" s="172">
        <f>+BUDGET!G14</f>
        <v>0</v>
      </c>
      <c r="E14" s="94"/>
      <c r="F14" s="173">
        <f>+SUMIF('INVOICE LIST'!$B:$B,'FIN-REPORT'!$A14,'INVOICE LIST'!$G:$G)</f>
        <v>0</v>
      </c>
      <c r="G14" s="174">
        <f>+SUMIF('INVOICE LIST'!$B:$B,'FIN-REPORT'!$A14,'INVOICE LIST'!$J:$J)</f>
        <v>0</v>
      </c>
      <c r="H14" s="175">
        <f t="shared" si="2"/>
        <v>0</v>
      </c>
      <c r="I14" s="176">
        <f t="shared" si="3"/>
        <v>0</v>
      </c>
    </row>
    <row r="15" spans="1:9" ht="12.75">
      <c r="A15" s="170" t="str">
        <f>+BUDGET!A15</f>
        <v>01.04</v>
      </c>
      <c r="B15" s="112" t="str">
        <f>+BUDGET!B15</f>
        <v>Per diem (per diems, accommodation, food)</v>
      </c>
      <c r="C15" s="171">
        <f>+BUDGET!F15</f>
        <v>0</v>
      </c>
      <c r="D15" s="172">
        <f>+BUDGET!G15</f>
        <v>0</v>
      </c>
      <c r="E15" s="94"/>
      <c r="F15" s="173">
        <f>+SUMIF('INVOICE LIST'!$B:$B,'FIN-REPORT'!$A15,'INVOICE LIST'!$G:$G)</f>
        <v>0</v>
      </c>
      <c r="G15" s="174">
        <f>+SUMIF('INVOICE LIST'!$B:$B,'FIN-REPORT'!$A15,'INVOICE LIST'!$J:$J)</f>
        <v>0</v>
      </c>
      <c r="H15" s="175">
        <f t="shared" si="2"/>
        <v>0</v>
      </c>
      <c r="I15" s="176">
        <f t="shared" si="3"/>
        <v>0</v>
      </c>
    </row>
    <row r="16" spans="1:9" ht="12.75">
      <c r="A16" s="170" t="str">
        <f>+BUDGET!A16</f>
        <v>01.05</v>
      </c>
      <c r="B16" s="112">
        <f>+BUDGET!B16</f>
        <v>0</v>
      </c>
      <c r="C16" s="171">
        <f>+BUDGET!F16</f>
        <v>0</v>
      </c>
      <c r="D16" s="172">
        <f>+BUDGET!G16</f>
        <v>0</v>
      </c>
      <c r="E16" s="94"/>
      <c r="F16" s="173">
        <f>+SUMIF('INVOICE LIST'!$B:$B,'FIN-REPORT'!$A16,'INVOICE LIST'!$G:$G)</f>
        <v>0</v>
      </c>
      <c r="G16" s="174">
        <f>+SUMIF('INVOICE LIST'!$B:$B,'FIN-REPORT'!$A16,'INVOICE LIST'!$J:$J)</f>
        <v>0</v>
      </c>
      <c r="H16" s="175">
        <f t="shared" si="2"/>
        <v>0</v>
      </c>
      <c r="I16" s="176">
        <f t="shared" si="3"/>
        <v>0</v>
      </c>
    </row>
    <row r="17" spans="1:9" ht="13.5" thickBot="1">
      <c r="A17" s="170" t="str">
        <f>+BUDGET!A17</f>
        <v>01.06</v>
      </c>
      <c r="B17" s="121">
        <f>+BUDGET!B17</f>
        <v>0</v>
      </c>
      <c r="C17" s="177">
        <f>+BUDGET!F17</f>
        <v>0</v>
      </c>
      <c r="D17" s="178">
        <f>+BUDGET!G17</f>
        <v>0</v>
      </c>
      <c r="E17" s="94"/>
      <c r="F17" s="179">
        <f>+SUMIF('INVOICE LIST'!$B:$B,'FIN-REPORT'!$A17,'INVOICE LIST'!$G:$G)</f>
        <v>0</v>
      </c>
      <c r="G17" s="180">
        <f>+SUMIF('INVOICE LIST'!$B:$B,'FIN-REPORT'!$A17,'INVOICE LIST'!$J:$J)</f>
        <v>0</v>
      </c>
      <c r="H17" s="181">
        <f t="shared" si="2"/>
        <v>0</v>
      </c>
      <c r="I17" s="182">
        <f t="shared" si="3"/>
        <v>0</v>
      </c>
    </row>
    <row r="18" spans="1:9" ht="12.75">
      <c r="A18" s="32" t="str">
        <f>+BUDGET!A18</f>
        <v>02</v>
      </c>
      <c r="B18" s="33" t="str">
        <f>+BUDGET!B18</f>
        <v>Transport and travel</v>
      </c>
      <c r="C18" s="37">
        <f>+BUDGET!F18</f>
        <v>0</v>
      </c>
      <c r="D18" s="165">
        <f>+BUDGET!G18</f>
        <v>0</v>
      </c>
      <c r="E18" s="94"/>
      <c r="F18" s="166">
        <f>SUM(F19:F24)</f>
        <v>0</v>
      </c>
      <c r="G18" s="167">
        <f>SUM(G19:G24)</f>
        <v>0</v>
      </c>
      <c r="H18" s="168">
        <f t="shared" ref="H18" si="4">SUM(H19:H24)</f>
        <v>0</v>
      </c>
      <c r="I18" s="169">
        <f t="shared" si="3"/>
        <v>0</v>
      </c>
    </row>
    <row r="19" spans="1:9" ht="12.75">
      <c r="A19" s="170" t="str">
        <f>+BUDGET!A19</f>
        <v>02.01</v>
      </c>
      <c r="B19" s="112" t="str">
        <f>+BUDGET!B19</f>
        <v>International flights</v>
      </c>
      <c r="C19" s="171">
        <f>+BUDGET!F19</f>
        <v>0</v>
      </c>
      <c r="D19" s="172">
        <f>+BUDGET!G19</f>
        <v>0</v>
      </c>
      <c r="E19" s="94"/>
      <c r="F19" s="173">
        <f>+SUMIF('INVOICE LIST'!$B:$B,'FIN-REPORT'!$A19,'INVOICE LIST'!$G:$G)</f>
        <v>0</v>
      </c>
      <c r="G19" s="174">
        <f>+SUMIF('INVOICE LIST'!$B:$B,'FIN-REPORT'!$A19,'INVOICE LIST'!$J:$J)</f>
        <v>0</v>
      </c>
      <c r="H19" s="175">
        <f t="shared" ref="H19:H24" si="5">+D19-G19</f>
        <v>0</v>
      </c>
      <c r="I19" s="176">
        <f t="shared" si="3"/>
        <v>0</v>
      </c>
    </row>
    <row r="20" spans="1:9" ht="12.75">
      <c r="A20" s="170" t="str">
        <f>+BUDGET!A20</f>
        <v>02.02</v>
      </c>
      <c r="B20" s="112" t="str">
        <f>+BUDGET!B20</f>
        <v>Local transport costs</v>
      </c>
      <c r="C20" s="171">
        <f>+BUDGET!F20</f>
        <v>0</v>
      </c>
      <c r="D20" s="172">
        <f>+BUDGET!G20</f>
        <v>0</v>
      </c>
      <c r="E20" s="94"/>
      <c r="F20" s="173">
        <f>+SUMIF('INVOICE LIST'!$B:$B,'FIN-REPORT'!$A20,'INVOICE LIST'!$G:$G)</f>
        <v>0</v>
      </c>
      <c r="G20" s="174">
        <f>+SUMIF('INVOICE LIST'!$B:$B,'FIN-REPORT'!$A20,'INVOICE LIST'!$J:$J)</f>
        <v>0</v>
      </c>
      <c r="H20" s="175">
        <f t="shared" si="5"/>
        <v>0</v>
      </c>
      <c r="I20" s="176">
        <f t="shared" si="3"/>
        <v>0</v>
      </c>
    </row>
    <row r="21" spans="1:9" ht="12.75">
      <c r="A21" s="170" t="str">
        <f>+BUDGET!A21</f>
        <v xml:space="preserve">02.03 </v>
      </c>
      <c r="B21" s="112" t="str">
        <f>+BUDGET!B21</f>
        <v>Local fuel expenses</v>
      </c>
      <c r="C21" s="171">
        <f>+BUDGET!F21</f>
        <v>0</v>
      </c>
      <c r="D21" s="172">
        <f>+BUDGET!G21</f>
        <v>0</v>
      </c>
      <c r="E21" s="94"/>
      <c r="F21" s="173">
        <f>+SUMIF('INVOICE LIST'!$B:$B,'FIN-REPORT'!$A21,'INVOICE LIST'!$G:$G)</f>
        <v>0</v>
      </c>
      <c r="G21" s="174">
        <f>+SUMIF('INVOICE LIST'!$B:$B,'FIN-REPORT'!$A21,'INVOICE LIST'!$J:$J)</f>
        <v>0</v>
      </c>
      <c r="H21" s="175">
        <f t="shared" si="5"/>
        <v>0</v>
      </c>
      <c r="I21" s="176">
        <f t="shared" si="3"/>
        <v>0</v>
      </c>
    </row>
    <row r="22" spans="1:9" ht="12.75">
      <c r="A22" s="170" t="str">
        <f>+BUDGET!A22</f>
        <v>02.04</v>
      </c>
      <c r="B22" s="112" t="str">
        <f>+BUDGET!B22</f>
        <v>Vehicle maintenance</v>
      </c>
      <c r="C22" s="171">
        <f>+BUDGET!F22</f>
        <v>0</v>
      </c>
      <c r="D22" s="172">
        <f>+BUDGET!G22</f>
        <v>0</v>
      </c>
      <c r="E22" s="94"/>
      <c r="F22" s="173">
        <f>+SUMIF('INVOICE LIST'!$B:$B,'FIN-REPORT'!$A22,'INVOICE LIST'!$G:$G)</f>
        <v>0</v>
      </c>
      <c r="G22" s="174">
        <f>+SUMIF('INVOICE LIST'!$B:$B,'FIN-REPORT'!$A22,'INVOICE LIST'!$J:$J)</f>
        <v>0</v>
      </c>
      <c r="H22" s="175">
        <f t="shared" si="5"/>
        <v>0</v>
      </c>
      <c r="I22" s="176">
        <f t="shared" si="3"/>
        <v>0</v>
      </c>
    </row>
    <row r="23" spans="1:9" ht="12.75">
      <c r="A23" s="170" t="str">
        <f>+BUDGET!A23</f>
        <v>02.05</v>
      </c>
      <c r="B23" s="112" t="str">
        <f>+BUDGET!B23</f>
        <v>Accomodation costs</v>
      </c>
      <c r="C23" s="171">
        <f>+BUDGET!F23</f>
        <v>0</v>
      </c>
      <c r="D23" s="172">
        <f>+BUDGET!G23</f>
        <v>0</v>
      </c>
      <c r="E23" s="94"/>
      <c r="F23" s="173">
        <f>+SUMIF('INVOICE LIST'!$B:$B,'FIN-REPORT'!$A23,'INVOICE LIST'!$G:$G)</f>
        <v>0</v>
      </c>
      <c r="G23" s="174">
        <f>+SUMIF('INVOICE LIST'!$B:$B,'FIN-REPORT'!$A23,'INVOICE LIST'!$J:$J)</f>
        <v>0</v>
      </c>
      <c r="H23" s="175">
        <f t="shared" si="5"/>
        <v>0</v>
      </c>
      <c r="I23" s="176">
        <f t="shared" si="3"/>
        <v>0</v>
      </c>
    </row>
    <row r="24" spans="1:9" ht="13.5" thickBot="1">
      <c r="A24" s="170" t="str">
        <f>+BUDGET!A24</f>
        <v>02.06</v>
      </c>
      <c r="B24" s="121">
        <f>+BUDGET!B24</f>
        <v>0</v>
      </c>
      <c r="C24" s="177">
        <f>+BUDGET!F24</f>
        <v>0</v>
      </c>
      <c r="D24" s="178">
        <f>+BUDGET!G24</f>
        <v>0</v>
      </c>
      <c r="E24" s="94"/>
      <c r="F24" s="179">
        <f>+SUMIF('INVOICE LIST'!$B:$B,'FIN-REPORT'!$A24,'INVOICE LIST'!$G:$G)</f>
        <v>0</v>
      </c>
      <c r="G24" s="180">
        <f>+SUMIF('INVOICE LIST'!$B:$B,'FIN-REPORT'!$A24,'INVOICE LIST'!$J:$J)</f>
        <v>0</v>
      </c>
      <c r="H24" s="181">
        <f t="shared" si="5"/>
        <v>0</v>
      </c>
      <c r="I24" s="182">
        <f t="shared" si="3"/>
        <v>0</v>
      </c>
    </row>
    <row r="25" spans="1:9" ht="12.75">
      <c r="A25" s="32" t="str">
        <f>+BUDGET!A25</f>
        <v>03</v>
      </c>
      <c r="B25" s="33" t="str">
        <f>+BUDGET!B25</f>
        <v>Program activities</v>
      </c>
      <c r="C25" s="37">
        <f>+BUDGET!F25</f>
        <v>27486</v>
      </c>
      <c r="D25" s="165">
        <f>+BUDGET!G25</f>
        <v>24110.526315789473</v>
      </c>
      <c r="E25" s="94"/>
      <c r="F25" s="166">
        <f t="shared" ref="F25:H25" si="6">SUM(F26:F31)</f>
        <v>0</v>
      </c>
      <c r="G25" s="167">
        <f t="shared" si="6"/>
        <v>0</v>
      </c>
      <c r="H25" s="168">
        <f t="shared" si="6"/>
        <v>24110.526315789473</v>
      </c>
      <c r="I25" s="169">
        <f t="shared" si="3"/>
        <v>0</v>
      </c>
    </row>
    <row r="26" spans="1:9" ht="25.5">
      <c r="A26" s="170" t="str">
        <f>+BUDGET!A26</f>
        <v>03.01</v>
      </c>
      <c r="B26" s="112" t="str">
        <f>+BUDGET!B26</f>
        <v>Construction of fence with steel posts  (different types of post heights) and corrugated sheets</v>
      </c>
      <c r="C26" s="171">
        <f>+BUDGET!F26</f>
        <v>18254</v>
      </c>
      <c r="D26" s="172">
        <f>+BUDGET!G26</f>
        <v>16012.280701754387</v>
      </c>
      <c r="E26" s="94"/>
      <c r="F26" s="173">
        <f>+SUMIF('INVOICE LIST'!$B:$B,'FIN-REPORT'!$A26,'INVOICE LIST'!$G:$G)</f>
        <v>0</v>
      </c>
      <c r="G26" s="174">
        <f>+SUMIF('INVOICE LIST'!$B:$B,'FIN-REPORT'!$A26,'INVOICE LIST'!$J:$J)</f>
        <v>0</v>
      </c>
      <c r="H26" s="175">
        <f t="shared" ref="H26:H31" si="7">+D26-G26</f>
        <v>16012.280701754387</v>
      </c>
      <c r="I26" s="176">
        <f t="shared" si="3"/>
        <v>0</v>
      </c>
    </row>
    <row r="27" spans="1:9" ht="12.75">
      <c r="A27" s="170" t="str">
        <f>+BUDGET!A27</f>
        <v>03.02</v>
      </c>
      <c r="B27" s="112" t="str">
        <f>+BUDGET!B27</f>
        <v>Internal fence and gate</v>
      </c>
      <c r="C27" s="171">
        <f>+BUDGET!F27</f>
        <v>3008</v>
      </c>
      <c r="D27" s="172">
        <f>+BUDGET!G27</f>
        <v>2638.5964912280706</v>
      </c>
      <c r="E27" s="94"/>
      <c r="F27" s="173">
        <f>+SUMIF('INVOICE LIST'!$B:$B,'FIN-REPORT'!$A27,'INVOICE LIST'!$G:$G)</f>
        <v>0</v>
      </c>
      <c r="G27" s="174">
        <f>+SUMIF('INVOICE LIST'!$B:$B,'FIN-REPORT'!$A27,'INVOICE LIST'!$J:$J)</f>
        <v>0</v>
      </c>
      <c r="H27" s="175">
        <f t="shared" si="7"/>
        <v>2638.5964912280706</v>
      </c>
      <c r="I27" s="176">
        <f t="shared" si="3"/>
        <v>0</v>
      </c>
    </row>
    <row r="28" spans="1:9" ht="12.75">
      <c r="A28" s="170" t="str">
        <f>+BUDGET!A28</f>
        <v>03.03</v>
      </c>
      <c r="B28" s="112" t="str">
        <f>+BUDGET!B28</f>
        <v>Steel main entrance gate</v>
      </c>
      <c r="C28" s="171">
        <f>+BUDGET!F28</f>
        <v>830</v>
      </c>
      <c r="D28" s="172">
        <f>+BUDGET!G28</f>
        <v>728.07017543859661</v>
      </c>
      <c r="E28" s="94"/>
      <c r="F28" s="173">
        <f>+SUMIF('INVOICE LIST'!$B:$B,'FIN-REPORT'!$A28,'INVOICE LIST'!$G:$G)</f>
        <v>0</v>
      </c>
      <c r="G28" s="174">
        <f>+SUMIF('INVOICE LIST'!$B:$B,'FIN-REPORT'!$A28,'INVOICE LIST'!$J:$J)</f>
        <v>0</v>
      </c>
      <c r="H28" s="175">
        <f t="shared" si="7"/>
        <v>728.07017543859661</v>
      </c>
      <c r="I28" s="176">
        <f t="shared" si="3"/>
        <v>0</v>
      </c>
    </row>
    <row r="29" spans="1:9" ht="12.75">
      <c r="A29" s="170" t="str">
        <f>+BUDGET!A29</f>
        <v>03.04</v>
      </c>
      <c r="B29" s="112" t="str">
        <f>+BUDGET!B29</f>
        <v>Steel protection windows</v>
      </c>
      <c r="C29" s="171">
        <f>+BUDGET!F29</f>
        <v>1284</v>
      </c>
      <c r="D29" s="172">
        <f>+BUDGET!G29</f>
        <v>1126.3157894736844</v>
      </c>
      <c r="E29" s="94"/>
      <c r="F29" s="173">
        <f>+SUMIF('INVOICE LIST'!$B:$B,'FIN-REPORT'!$A29,'INVOICE LIST'!$G:$G)</f>
        <v>0</v>
      </c>
      <c r="G29" s="174">
        <f>+SUMIF('INVOICE LIST'!$B:$B,'FIN-REPORT'!$A29,'INVOICE LIST'!$J:$J)</f>
        <v>0</v>
      </c>
      <c r="H29" s="175">
        <f t="shared" si="7"/>
        <v>1126.3157894736844</v>
      </c>
      <c r="I29" s="176">
        <f t="shared" si="3"/>
        <v>0</v>
      </c>
    </row>
    <row r="30" spans="1:9" ht="12.75">
      <c r="A30" s="170" t="str">
        <f>+BUDGET!A30</f>
        <v>03.05</v>
      </c>
      <c r="B30" s="126" t="str">
        <f>+BUDGET!B30</f>
        <v>Replacment of broken glasses</v>
      </c>
      <c r="C30" s="171">
        <f>+BUDGET!F30</f>
        <v>110</v>
      </c>
      <c r="D30" s="172">
        <f>+BUDGET!G30</f>
        <v>96.491228070175453</v>
      </c>
      <c r="E30" s="94"/>
      <c r="F30" s="173">
        <f>+SUMIF('INVOICE LIST'!$B:$B,'FIN-REPORT'!$A30,'INVOICE LIST'!$G:$G)</f>
        <v>0</v>
      </c>
      <c r="G30" s="174">
        <f>+SUMIF('INVOICE LIST'!$B:$B,'FIN-REPORT'!$A30,'INVOICE LIST'!$J:$J)</f>
        <v>0</v>
      </c>
      <c r="H30" s="175">
        <f t="shared" si="7"/>
        <v>96.491228070175453</v>
      </c>
      <c r="I30" s="176">
        <f t="shared" si="3"/>
        <v>0</v>
      </c>
    </row>
    <row r="31" spans="1:9" ht="13.5" thickBot="1">
      <c r="A31" s="170" t="str">
        <f>+BUDGET!A31</f>
        <v>03.06</v>
      </c>
      <c r="B31" s="121" t="str">
        <f>+BUDGET!B31</f>
        <v>Lighting</v>
      </c>
      <c r="C31" s="177">
        <f>+BUDGET!F31</f>
        <v>4000</v>
      </c>
      <c r="D31" s="178">
        <f>+BUDGET!G31</f>
        <v>3508.7719298245615</v>
      </c>
      <c r="E31" s="94"/>
      <c r="F31" s="179">
        <f>+SUMIF('INVOICE LIST'!$B:$B,'FIN-REPORT'!$A31,'INVOICE LIST'!$G:$G)</f>
        <v>0</v>
      </c>
      <c r="G31" s="180">
        <f>+SUMIF('INVOICE LIST'!$B:$B,'FIN-REPORT'!$A31,'INVOICE LIST'!$J:$J)</f>
        <v>0</v>
      </c>
      <c r="H31" s="181">
        <f t="shared" si="7"/>
        <v>3508.7719298245615</v>
      </c>
      <c r="I31" s="182">
        <f t="shared" si="3"/>
        <v>0</v>
      </c>
    </row>
    <row r="32" spans="1:9" ht="12.75">
      <c r="A32" s="62" t="str">
        <f>+BUDGET!A32</f>
        <v>04</v>
      </c>
      <c r="B32" s="33" t="str">
        <f>+BUDGET!B32</f>
        <v>Equipment</v>
      </c>
      <c r="C32" s="37">
        <f>+BUDGET!F32</f>
        <v>0</v>
      </c>
      <c r="D32" s="165">
        <f>+BUDGET!G32</f>
        <v>0</v>
      </c>
      <c r="E32" s="94"/>
      <c r="F32" s="166">
        <f t="shared" ref="F32:H32" si="8">SUM(F33:F38)</f>
        <v>0</v>
      </c>
      <c r="G32" s="167">
        <f t="shared" si="8"/>
        <v>0</v>
      </c>
      <c r="H32" s="168">
        <f t="shared" si="8"/>
        <v>0</v>
      </c>
      <c r="I32" s="169">
        <f t="shared" si="3"/>
        <v>0</v>
      </c>
    </row>
    <row r="33" spans="1:9" ht="12.75">
      <c r="A33" s="170" t="str">
        <f>+BUDGET!A33</f>
        <v>04.01</v>
      </c>
      <c r="B33" s="112" t="str">
        <f>+BUDGET!B33</f>
        <v>Bycicles</v>
      </c>
      <c r="C33" s="171">
        <f>+BUDGET!F33</f>
        <v>0</v>
      </c>
      <c r="D33" s="172">
        <f>+BUDGET!G33</f>
        <v>0</v>
      </c>
      <c r="E33" s="94"/>
      <c r="F33" s="173">
        <f>+SUMIF('INVOICE LIST'!$B:$B,'FIN-REPORT'!$A33,'INVOICE LIST'!$G:$G)</f>
        <v>0</v>
      </c>
      <c r="G33" s="174">
        <f>+SUMIF('INVOICE LIST'!$B:$B,'FIN-REPORT'!$A33,'INVOICE LIST'!$J:$J)</f>
        <v>0</v>
      </c>
      <c r="H33" s="175">
        <f t="shared" ref="H33:H38" si="9">+D33-G33</f>
        <v>0</v>
      </c>
      <c r="I33" s="176">
        <f t="shared" si="3"/>
        <v>0</v>
      </c>
    </row>
    <row r="34" spans="1:9" ht="12.75">
      <c r="A34" s="170" t="str">
        <f>+BUDGET!A34</f>
        <v>04.02</v>
      </c>
      <c r="B34" s="112" t="str">
        <f>+BUDGET!B34</f>
        <v>Printer</v>
      </c>
      <c r="C34" s="171">
        <f>+BUDGET!F34</f>
        <v>0</v>
      </c>
      <c r="D34" s="172">
        <f>+BUDGET!G34</f>
        <v>0</v>
      </c>
      <c r="E34" s="94"/>
      <c r="F34" s="173">
        <f>+SUMIF('INVOICE LIST'!$B:$B,'FIN-REPORT'!$A34,'INVOICE LIST'!$G:$G)</f>
        <v>0</v>
      </c>
      <c r="G34" s="174">
        <f>+SUMIF('INVOICE LIST'!$B:$B,'FIN-REPORT'!$A34,'INVOICE LIST'!$J:$J)</f>
        <v>0</v>
      </c>
      <c r="H34" s="175">
        <f t="shared" si="9"/>
        <v>0</v>
      </c>
      <c r="I34" s="176">
        <f t="shared" si="3"/>
        <v>0</v>
      </c>
    </row>
    <row r="35" spans="1:9" ht="12.75">
      <c r="A35" s="170" t="str">
        <f>+BUDGET!A35</f>
        <v>04.03</v>
      </c>
      <c r="B35" s="112" t="str">
        <f>+BUDGET!B35</f>
        <v>Computer</v>
      </c>
      <c r="C35" s="171">
        <f>+BUDGET!F35</f>
        <v>0</v>
      </c>
      <c r="D35" s="172">
        <f>+BUDGET!G35</f>
        <v>0</v>
      </c>
      <c r="E35" s="183"/>
      <c r="F35" s="173">
        <f>+SUMIF('INVOICE LIST'!$B:$B,'FIN-REPORT'!$A35,'INVOICE LIST'!$G:$G)</f>
        <v>0</v>
      </c>
      <c r="G35" s="174">
        <f>+SUMIF('INVOICE LIST'!$B:$B,'FIN-REPORT'!$A35,'INVOICE LIST'!$J:$J)</f>
        <v>0</v>
      </c>
      <c r="H35" s="175">
        <f t="shared" si="9"/>
        <v>0</v>
      </c>
      <c r="I35" s="176">
        <f t="shared" si="3"/>
        <v>0</v>
      </c>
    </row>
    <row r="36" spans="1:9" ht="12.75">
      <c r="A36" s="170" t="str">
        <f>+BUDGET!A36</f>
        <v>04.04</v>
      </c>
      <c r="B36" s="112" t="str">
        <f>+BUDGET!B36</f>
        <v>Cars</v>
      </c>
      <c r="C36" s="171">
        <f>+BUDGET!F36</f>
        <v>0</v>
      </c>
      <c r="D36" s="172">
        <f>+BUDGET!G36</f>
        <v>0</v>
      </c>
      <c r="E36" s="183"/>
      <c r="F36" s="173">
        <f>+SUMIF('INVOICE LIST'!$B:$B,'FIN-REPORT'!$A36,'INVOICE LIST'!$G:$G)</f>
        <v>0</v>
      </c>
      <c r="G36" s="174">
        <f>+SUMIF('INVOICE LIST'!$B:$B,'FIN-REPORT'!$A36,'INVOICE LIST'!$J:$J)</f>
        <v>0</v>
      </c>
      <c r="H36" s="175">
        <f t="shared" si="9"/>
        <v>0</v>
      </c>
      <c r="I36" s="176">
        <f t="shared" si="3"/>
        <v>0</v>
      </c>
    </row>
    <row r="37" spans="1:9" ht="12.75">
      <c r="A37" s="170" t="str">
        <f>+BUDGET!A37</f>
        <v>04.05</v>
      </c>
      <c r="B37" s="112">
        <f>+BUDGET!B37</f>
        <v>0</v>
      </c>
      <c r="C37" s="171">
        <f>+BUDGET!F37</f>
        <v>0</v>
      </c>
      <c r="D37" s="172">
        <f>+BUDGET!G37</f>
        <v>0</v>
      </c>
      <c r="E37" s="183"/>
      <c r="F37" s="173">
        <f>+SUMIF('INVOICE LIST'!$B:$B,'FIN-REPORT'!$A37,'INVOICE LIST'!$G:$G)</f>
        <v>0</v>
      </c>
      <c r="G37" s="174">
        <f>+SUMIF('INVOICE LIST'!$B:$B,'FIN-REPORT'!$A37,'INVOICE LIST'!$J:$J)</f>
        <v>0</v>
      </c>
      <c r="H37" s="175">
        <f t="shared" si="9"/>
        <v>0</v>
      </c>
      <c r="I37" s="176">
        <f t="shared" si="3"/>
        <v>0</v>
      </c>
    </row>
    <row r="38" spans="1:9" ht="13.5" thickBot="1">
      <c r="A38" s="170" t="str">
        <f>+BUDGET!A38</f>
        <v>04.06</v>
      </c>
      <c r="B38" s="121">
        <f>+BUDGET!B38</f>
        <v>0</v>
      </c>
      <c r="C38" s="177">
        <f>+BUDGET!F38</f>
        <v>0</v>
      </c>
      <c r="D38" s="178">
        <f>+BUDGET!G38</f>
        <v>0</v>
      </c>
      <c r="E38" s="183"/>
      <c r="F38" s="179">
        <f>+SUMIF('INVOICE LIST'!$B:$B,'FIN-REPORT'!$A38,'INVOICE LIST'!$G:$G)</f>
        <v>0</v>
      </c>
      <c r="G38" s="180">
        <f>+SUMIF('INVOICE LIST'!$B:$B,'FIN-REPORT'!$A38,'INVOICE LIST'!$J:$J)</f>
        <v>0</v>
      </c>
      <c r="H38" s="181">
        <f t="shared" si="9"/>
        <v>0</v>
      </c>
      <c r="I38" s="182">
        <f t="shared" si="3"/>
        <v>0</v>
      </c>
    </row>
    <row r="39" spans="1:9" ht="12.75">
      <c r="A39" s="62" t="str">
        <f>+BUDGET!A39</f>
        <v>05</v>
      </c>
      <c r="B39" s="33" t="str">
        <f>+BUDGET!B39</f>
        <v>Local office</v>
      </c>
      <c r="C39" s="37">
        <f>+BUDGET!F39</f>
        <v>0</v>
      </c>
      <c r="D39" s="165">
        <f>+BUDGET!G39</f>
        <v>0</v>
      </c>
      <c r="E39" s="183"/>
      <c r="F39" s="166">
        <f>SUM(F40:F45)</f>
        <v>0</v>
      </c>
      <c r="G39" s="167">
        <f>SUM(G40:G45)</f>
        <v>0</v>
      </c>
      <c r="H39" s="168">
        <f t="shared" ref="H39" si="10">SUM(H40:H45)</f>
        <v>0</v>
      </c>
      <c r="I39" s="169">
        <f t="shared" si="3"/>
        <v>0</v>
      </c>
    </row>
    <row r="40" spans="1:9" ht="12.75">
      <c r="A40" s="170" t="str">
        <f>+BUDGET!A40</f>
        <v>05.01</v>
      </c>
      <c r="B40" s="112" t="str">
        <f>+BUDGET!B40</f>
        <v>Office expenses (electricity, water)</v>
      </c>
      <c r="C40" s="171">
        <f>+BUDGET!F40</f>
        <v>0</v>
      </c>
      <c r="D40" s="172">
        <f>+BUDGET!G40</f>
        <v>0</v>
      </c>
      <c r="E40" s="184"/>
      <c r="F40" s="173">
        <f>+SUMIF('INVOICE LIST'!$B:$B,'FIN-REPORT'!$A40,'INVOICE LIST'!$G:$G)</f>
        <v>0</v>
      </c>
      <c r="G40" s="174">
        <f>+SUMIF('INVOICE LIST'!$B:$B,'FIN-REPORT'!$A40,'INVOICE LIST'!$J:$J)</f>
        <v>0</v>
      </c>
      <c r="H40" s="175">
        <f t="shared" ref="H40:H45" si="11">+D40-G40</f>
        <v>0</v>
      </c>
      <c r="I40" s="176">
        <f t="shared" si="3"/>
        <v>0</v>
      </c>
    </row>
    <row r="41" spans="1:9" ht="12.75">
      <c r="A41" s="170" t="str">
        <f>+BUDGET!A41</f>
        <v>05.02</v>
      </c>
      <c r="B41" s="112" t="str">
        <f>+BUDGET!B41</f>
        <v>Office supplies and material</v>
      </c>
      <c r="C41" s="171">
        <f>+BUDGET!F41</f>
        <v>0</v>
      </c>
      <c r="D41" s="172">
        <f>+BUDGET!G41</f>
        <v>0</v>
      </c>
      <c r="E41" s="184"/>
      <c r="F41" s="173">
        <f>+SUMIF('INVOICE LIST'!$B:$B,'FIN-REPORT'!$A41,'INVOICE LIST'!$G:$G)</f>
        <v>0</v>
      </c>
      <c r="G41" s="174">
        <f>+SUMIF('INVOICE LIST'!$B:$B,'FIN-REPORT'!$A41,'INVOICE LIST'!$J:$J)</f>
        <v>0</v>
      </c>
      <c r="H41" s="175">
        <f t="shared" si="11"/>
        <v>0</v>
      </c>
      <c r="I41" s="176">
        <f t="shared" si="3"/>
        <v>0</v>
      </c>
    </row>
    <row r="42" spans="1:9" s="185" customFormat="1" ht="12.75">
      <c r="A42" s="170" t="str">
        <f>+BUDGET!A42</f>
        <v>05.03</v>
      </c>
      <c r="B42" s="112" t="str">
        <f>+BUDGET!B42</f>
        <v>Communication (telephone, internet,...)</v>
      </c>
      <c r="C42" s="171">
        <f>+BUDGET!F42</f>
        <v>0</v>
      </c>
      <c r="D42" s="172">
        <f>+BUDGET!G42</f>
        <v>0</v>
      </c>
      <c r="E42" s="183"/>
      <c r="F42" s="173">
        <f>+SUMIF('INVOICE LIST'!$B:$B,'FIN-REPORT'!$A42,'INVOICE LIST'!$G:$G)</f>
        <v>0</v>
      </c>
      <c r="G42" s="174">
        <f>+SUMIF('INVOICE LIST'!$B:$B,'FIN-REPORT'!$A42,'INVOICE LIST'!$J:$J)</f>
        <v>0</v>
      </c>
      <c r="H42" s="175">
        <f t="shared" si="11"/>
        <v>0</v>
      </c>
      <c r="I42" s="176">
        <f t="shared" si="3"/>
        <v>0</v>
      </c>
    </row>
    <row r="43" spans="1:9" ht="12.75">
      <c r="A43" s="170" t="str">
        <f>+BUDGET!A43</f>
        <v>05.04</v>
      </c>
      <c r="B43" s="112" t="str">
        <f>+BUDGET!B43</f>
        <v>Office rent</v>
      </c>
      <c r="C43" s="171">
        <f>+BUDGET!F43</f>
        <v>0</v>
      </c>
      <c r="D43" s="172">
        <f>+BUDGET!G43</f>
        <v>0</v>
      </c>
      <c r="E43" s="183"/>
      <c r="F43" s="173">
        <f>+SUMIF('INVOICE LIST'!$B:$B,'FIN-REPORT'!$A43,'INVOICE LIST'!$G:$G)</f>
        <v>0</v>
      </c>
      <c r="G43" s="174">
        <f>+SUMIF('INVOICE LIST'!$B:$B,'FIN-REPORT'!$A43,'INVOICE LIST'!$J:$J)</f>
        <v>0</v>
      </c>
      <c r="H43" s="175">
        <f t="shared" si="11"/>
        <v>0</v>
      </c>
      <c r="I43" s="176">
        <f t="shared" si="3"/>
        <v>0</v>
      </c>
    </row>
    <row r="44" spans="1:9" s="187" customFormat="1" ht="12.75">
      <c r="A44" s="170" t="str">
        <f>+BUDGET!A44</f>
        <v>05.05</v>
      </c>
      <c r="B44" s="112">
        <f>+BUDGET!B44</f>
        <v>0</v>
      </c>
      <c r="C44" s="171">
        <f>+BUDGET!F44</f>
        <v>0</v>
      </c>
      <c r="D44" s="172">
        <f>+BUDGET!G44</f>
        <v>0</v>
      </c>
      <c r="E44" s="186"/>
      <c r="F44" s="173">
        <f>+SUMIF('INVOICE LIST'!$B:$B,'FIN-REPORT'!$A44,'INVOICE LIST'!$G:$G)</f>
        <v>0</v>
      </c>
      <c r="G44" s="174">
        <f>+SUMIF('INVOICE LIST'!$B:$B,'FIN-REPORT'!$A44,'INVOICE LIST'!$J:$J)</f>
        <v>0</v>
      </c>
      <c r="H44" s="175">
        <f t="shared" si="11"/>
        <v>0</v>
      </c>
      <c r="I44" s="176">
        <f t="shared" si="3"/>
        <v>0</v>
      </c>
    </row>
    <row r="45" spans="1:9" ht="13.5" thickBot="1">
      <c r="A45" s="188" t="str">
        <f>+BUDGET!A45</f>
        <v>05.06</v>
      </c>
      <c r="B45" s="121">
        <f>+BUDGET!B45</f>
        <v>0</v>
      </c>
      <c r="C45" s="177">
        <f>+BUDGET!F45</f>
        <v>0</v>
      </c>
      <c r="D45" s="178">
        <f>+BUDGET!G45</f>
        <v>0</v>
      </c>
      <c r="F45" s="179">
        <f>+SUMIF('INVOICE LIST'!$B:$B,'FIN-REPORT'!$A45,'INVOICE LIST'!$G:$G)</f>
        <v>0</v>
      </c>
      <c r="G45" s="180">
        <f>+SUMIF('INVOICE LIST'!$B:$B,'FIN-REPORT'!$A45,'INVOICE LIST'!$J:$J)</f>
        <v>0</v>
      </c>
      <c r="H45" s="181">
        <f t="shared" si="11"/>
        <v>0</v>
      </c>
      <c r="I45" s="182">
        <f t="shared" si="3"/>
        <v>0</v>
      </c>
    </row>
    <row r="46" spans="1:9" ht="12.75">
      <c r="A46" s="62" t="str">
        <f>+BUDGET!A46</f>
        <v>06</v>
      </c>
      <c r="B46" s="33" t="str">
        <f>+BUDGET!B46</f>
        <v>Other costs</v>
      </c>
      <c r="C46" s="37">
        <f>+BUDGET!F46</f>
        <v>0</v>
      </c>
      <c r="D46" s="165">
        <f>+BUDGET!G46</f>
        <v>0</v>
      </c>
      <c r="F46" s="166">
        <f>SUM(F47:F52)</f>
        <v>0</v>
      </c>
      <c r="G46" s="167">
        <f>SUM(G47:G52)</f>
        <v>0</v>
      </c>
      <c r="H46" s="168">
        <f t="shared" ref="H46" si="12">SUM(H47:H52)</f>
        <v>0</v>
      </c>
      <c r="I46" s="169">
        <f t="shared" si="3"/>
        <v>0</v>
      </c>
    </row>
    <row r="47" spans="1:9" s="94" customFormat="1" ht="12.75">
      <c r="A47" s="170" t="str">
        <f>+BUDGET!A47</f>
        <v>06.01</v>
      </c>
      <c r="B47" s="112" t="str">
        <f>+BUDGET!B47</f>
        <v>Visibility</v>
      </c>
      <c r="C47" s="171">
        <f>+BUDGET!F47</f>
        <v>0</v>
      </c>
      <c r="D47" s="172">
        <f>+BUDGET!G47</f>
        <v>0</v>
      </c>
      <c r="E47" s="96"/>
      <c r="F47" s="173">
        <f>+SUMIF('INVOICE LIST'!$B:$B,'FIN-REPORT'!$A47,'INVOICE LIST'!$G:$G)</f>
        <v>0</v>
      </c>
      <c r="G47" s="174">
        <f>+SUMIF('INVOICE LIST'!$B:$B,'FIN-REPORT'!$A47,'INVOICE LIST'!$J:$J)</f>
        <v>0</v>
      </c>
      <c r="H47" s="175">
        <f t="shared" ref="H47:H52" si="13">+D47-G47</f>
        <v>0</v>
      </c>
      <c r="I47" s="176">
        <f t="shared" si="3"/>
        <v>0</v>
      </c>
    </row>
    <row r="48" spans="1:9" s="94" customFormat="1" ht="12.75">
      <c r="A48" s="170" t="str">
        <f>+BUDGET!A48</f>
        <v>06.02</v>
      </c>
      <c r="B48" s="112" t="str">
        <f>+BUDGET!B48</f>
        <v>Audit</v>
      </c>
      <c r="C48" s="189">
        <f>+BUDGET!F48</f>
        <v>0</v>
      </c>
      <c r="D48" s="190">
        <f>+BUDGET!G48</f>
        <v>0</v>
      </c>
      <c r="E48" s="96"/>
      <c r="F48" s="191">
        <f>+SUMIF('INVOICE LIST'!$B:$B,'FIN-REPORT'!$A48,'INVOICE LIST'!$G:$G)</f>
        <v>0</v>
      </c>
      <c r="G48" s="192">
        <f>+SUMIF('INVOICE LIST'!$B:$B,'FIN-REPORT'!$A48,'INVOICE LIST'!$J:$J)</f>
        <v>0</v>
      </c>
      <c r="H48" s="193">
        <f t="shared" si="13"/>
        <v>0</v>
      </c>
      <c r="I48" s="194">
        <f t="shared" si="3"/>
        <v>0</v>
      </c>
    </row>
    <row r="49" spans="1:9" s="94" customFormat="1" ht="12.75">
      <c r="A49" s="170" t="str">
        <f>+BUDGET!A49</f>
        <v>06.03</v>
      </c>
      <c r="B49" s="112" t="str">
        <f>+BUDGET!B49</f>
        <v>Monitoring &amp; evaluation</v>
      </c>
      <c r="C49" s="189">
        <f>+BUDGET!F49</f>
        <v>0</v>
      </c>
      <c r="D49" s="190">
        <f>+BUDGET!G49</f>
        <v>0</v>
      </c>
      <c r="E49" s="96"/>
      <c r="F49" s="191">
        <f>+SUMIF('INVOICE LIST'!$B:$B,'FIN-REPORT'!$A49,'INVOICE LIST'!$G:$G)</f>
        <v>0</v>
      </c>
      <c r="G49" s="192">
        <f>+SUMIF('INVOICE LIST'!$B:$B,'FIN-REPORT'!$A49,'INVOICE LIST'!$J:$J)</f>
        <v>0</v>
      </c>
      <c r="H49" s="193">
        <f t="shared" si="13"/>
        <v>0</v>
      </c>
      <c r="I49" s="194">
        <f t="shared" si="3"/>
        <v>0</v>
      </c>
    </row>
    <row r="50" spans="1:9" s="94" customFormat="1" ht="12.75">
      <c r="A50" s="170" t="str">
        <f>+BUDGET!A50</f>
        <v>06.04</v>
      </c>
      <c r="B50" s="112" t="str">
        <f>+BUDGET!B50</f>
        <v>Bank charges (incl. transfer charges)</v>
      </c>
      <c r="C50" s="189">
        <f>+BUDGET!F50</f>
        <v>0</v>
      </c>
      <c r="D50" s="190">
        <f>+BUDGET!G50</f>
        <v>0</v>
      </c>
      <c r="E50" s="96"/>
      <c r="F50" s="191">
        <f>+SUMIF('INVOICE LIST'!$B:$B,'FIN-REPORT'!$A50,'INVOICE LIST'!$G:$G)</f>
        <v>0</v>
      </c>
      <c r="G50" s="192">
        <f>+SUMIF('INVOICE LIST'!$B:$B,'FIN-REPORT'!$A50,'INVOICE LIST'!$J:$J)</f>
        <v>0</v>
      </c>
      <c r="H50" s="193">
        <f t="shared" si="13"/>
        <v>0</v>
      </c>
      <c r="I50" s="194">
        <f t="shared" si="3"/>
        <v>0</v>
      </c>
    </row>
    <row r="51" spans="1:9" s="94" customFormat="1" ht="12.75">
      <c r="A51" s="170" t="str">
        <f>+BUDGET!A51</f>
        <v>06.05</v>
      </c>
      <c r="B51" s="112" t="str">
        <f>+BUDGET!B51</f>
        <v>Contractual services</v>
      </c>
      <c r="C51" s="189">
        <f>+BUDGET!F51</f>
        <v>0</v>
      </c>
      <c r="D51" s="190">
        <f>+BUDGET!G51</f>
        <v>0</v>
      </c>
      <c r="E51" s="96"/>
      <c r="F51" s="191">
        <f>+SUMIF('INVOICE LIST'!$B:$B,'FIN-REPORT'!$A51,'INVOICE LIST'!$G:$G)</f>
        <v>0</v>
      </c>
      <c r="G51" s="192">
        <f>+SUMIF('INVOICE LIST'!$B:$B,'FIN-REPORT'!$A51,'INVOICE LIST'!$J:$J)</f>
        <v>0</v>
      </c>
      <c r="H51" s="193">
        <f t="shared" si="13"/>
        <v>0</v>
      </c>
      <c r="I51" s="194">
        <f t="shared" si="3"/>
        <v>0</v>
      </c>
    </row>
    <row r="52" spans="1:9" s="94" customFormat="1" ht="13.5" thickBot="1">
      <c r="A52" s="170" t="str">
        <f>+BUDGET!A52</f>
        <v>06.06</v>
      </c>
      <c r="B52" s="121">
        <f>+BUDGET!B52</f>
        <v>0</v>
      </c>
      <c r="C52" s="195">
        <f>+BUDGET!F52</f>
        <v>0</v>
      </c>
      <c r="D52" s="196">
        <f>+BUDGET!G52</f>
        <v>0</v>
      </c>
      <c r="E52" s="96"/>
      <c r="F52" s="197">
        <f>+SUMIF('INVOICE LIST'!$B:$B,'FIN-REPORT'!$A52,'INVOICE LIST'!$G:$G)</f>
        <v>0</v>
      </c>
      <c r="G52" s="198">
        <f>+SUMIF('INVOICE LIST'!$B:$B,'FIN-REPORT'!$A52,'INVOICE LIST'!$J:$J)</f>
        <v>0</v>
      </c>
      <c r="H52" s="199">
        <f t="shared" si="13"/>
        <v>0</v>
      </c>
      <c r="I52" s="200">
        <f t="shared" si="3"/>
        <v>0</v>
      </c>
    </row>
    <row r="53" spans="1:9" s="94" customFormat="1" ht="15.75" thickBot="1">
      <c r="A53" s="201" t="str">
        <f>+BUDGET!A53</f>
        <v>00</v>
      </c>
      <c r="B53" s="67" t="str">
        <f>+BUDGET!B53</f>
        <v>Direct project costs</v>
      </c>
      <c r="C53" s="71">
        <f>+BUDGET!F53</f>
        <v>27486</v>
      </c>
      <c r="D53" s="202">
        <f>+BUDGET!G53</f>
        <v>24110.526315789473</v>
      </c>
      <c r="E53" s="96"/>
      <c r="F53" s="203">
        <f t="shared" ref="F53:H53" si="14">+F11+F18+F25+F32+F39+F46</f>
        <v>0</v>
      </c>
      <c r="G53" s="204">
        <f t="shared" ref="G53" si="15">+G11+G18+G25+G32+G39+G46</f>
        <v>0</v>
      </c>
      <c r="H53" s="205">
        <f t="shared" si="14"/>
        <v>24110.526315789473</v>
      </c>
      <c r="I53" s="206">
        <f t="shared" si="3"/>
        <v>0</v>
      </c>
    </row>
    <row r="54" spans="1:9" s="94" customFormat="1" ht="13.5" thickBot="1">
      <c r="A54" s="75" t="str">
        <f>+BUDGET!A54</f>
        <v>07.00</v>
      </c>
      <c r="B54" s="140">
        <f>+BUDGET!B54</f>
        <v>0</v>
      </c>
      <c r="C54" s="80">
        <f>+BUDGET!F54</f>
        <v>0</v>
      </c>
      <c r="D54" s="207">
        <f>+BUDGET!G54</f>
        <v>0</v>
      </c>
      <c r="E54" s="96"/>
      <c r="F54" s="208">
        <f>+F53*BUDGET!$E$54</f>
        <v>0</v>
      </c>
      <c r="G54" s="71">
        <f>+G53*BUDGET!$E$54</f>
        <v>0</v>
      </c>
      <c r="H54" s="209">
        <f>+H53*BUDGET!$E$54</f>
        <v>1687.7368421052633</v>
      </c>
      <c r="I54" s="210">
        <f t="shared" si="3"/>
        <v>0</v>
      </c>
    </row>
    <row r="55" spans="1:9" s="94" customFormat="1" ht="13.5" customHeight="1" thickBot="1">
      <c r="A55" s="84" t="str">
        <f>+BUDGET!A55</f>
        <v>08.00</v>
      </c>
      <c r="B55" s="140">
        <f>+BUDGET!B55</f>
        <v>0</v>
      </c>
      <c r="C55" s="85">
        <f>+BUDGET!F55</f>
        <v>0</v>
      </c>
      <c r="D55" s="211">
        <f>+BUDGET!G55</f>
        <v>0</v>
      </c>
      <c r="E55" s="96"/>
      <c r="F55" s="212"/>
      <c r="G55" s="213"/>
      <c r="H55" s="214">
        <f t="shared" ref="H55" si="16">+D55-G55</f>
        <v>0</v>
      </c>
      <c r="I55" s="215">
        <f t="shared" si="3"/>
        <v>0</v>
      </c>
    </row>
    <row r="56" spans="1:9" s="94" customFormat="1" ht="15.75" thickBot="1">
      <c r="A56" s="334" t="str">
        <f>+BUDGET!A56</f>
        <v>00</v>
      </c>
      <c r="B56" s="335" t="str">
        <f>+BUDGET!B56</f>
        <v>TOTAL BUDGET</v>
      </c>
      <c r="C56" s="349">
        <f>+BUDGET!F56</f>
        <v>27486</v>
      </c>
      <c r="D56" s="359">
        <f>+BUDGET!G56</f>
        <v>24110.526315789473</v>
      </c>
      <c r="E56" s="96"/>
      <c r="F56" s="216">
        <f t="shared" ref="F56:H56" si="17">+F54+F53+F55</f>
        <v>0</v>
      </c>
      <c r="G56" s="217">
        <f t="shared" si="17"/>
        <v>0</v>
      </c>
      <c r="H56" s="218">
        <f t="shared" si="17"/>
        <v>25798.263157894737</v>
      </c>
      <c r="I56" s="219">
        <f t="shared" si="3"/>
        <v>0</v>
      </c>
    </row>
    <row r="60" spans="1:9">
      <c r="B60" s="98" t="s">
        <v>95</v>
      </c>
    </row>
    <row r="61" spans="1:9">
      <c r="B61" s="2"/>
    </row>
    <row r="62" spans="1:9">
      <c r="B62" s="2"/>
    </row>
    <row r="63" spans="1:9">
      <c r="B63" s="91"/>
    </row>
    <row r="64" spans="1:9">
      <c r="B64" s="94"/>
    </row>
    <row r="65" spans="2:2">
      <c r="B65" s="94"/>
    </row>
    <row r="66" spans="2:2">
      <c r="B66" s="12"/>
    </row>
    <row r="67" spans="2:2">
      <c r="B67" s="98"/>
    </row>
    <row r="70" spans="2:2">
      <c r="B70" s="148"/>
    </row>
  </sheetData>
  <protectedRanges>
    <protectedRange password="8885" sqref="F10 E43 H5 H10 E47:E56 H43 E9 D57:E65480 H47:H65480 F46:H46 F11:H42" name="Bereich1"/>
    <protectedRange password="8885" sqref="E44" name="Bereich1_2"/>
    <protectedRange password="8885" sqref="E46" name="Bereich1_2_1"/>
    <protectedRange password="8885" sqref="D9 G9" name="Bereich1_1_2"/>
    <protectedRange password="8885" sqref="H8" name="Bereich1_1_4"/>
  </protectedRanges>
  <mergeCells count="8">
    <mergeCell ref="A9:D9"/>
    <mergeCell ref="F9:I9"/>
    <mergeCell ref="A1:I1"/>
    <mergeCell ref="D3:F3"/>
    <mergeCell ref="D4:F4"/>
    <mergeCell ref="D5:F5"/>
    <mergeCell ref="D6:F6"/>
    <mergeCell ref="D7:F7"/>
  </mergeCells>
  <phoneticPr fontId="0" type="noConversion"/>
  <conditionalFormatting sqref="H11:H56">
    <cfRule type="cellIs" dxfId="15" priority="2" operator="lessThan">
      <formula>0</formula>
    </cfRule>
  </conditionalFormatting>
  <conditionalFormatting sqref="I11:I56">
    <cfRule type="cellIs" dxfId="14" priority="1" operator="greaterThan">
      <formula>1</formula>
    </cfRule>
  </conditionalFormatting>
  <printOptions horizontalCentered="1"/>
  <pageMargins left="0.59055118110236227" right="0.59055118110236227" top="0.59055118110236227" bottom="0.59055118110236227" header="0.19685039370078741" footer="0.19685039370078741"/>
  <pageSetup paperSize="9" scale="57" orientation="landscape" r:id="rId1"/>
  <headerFooter alignWithMargins="0">
    <oddHeader xml:space="preserve">&amp;L&amp;G
</oddHeader>
    <oddFooter>&amp;L&amp;F&amp;C&amp;A</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001"/>
  <sheetViews>
    <sheetView showGridLines="0" zoomScaleNormal="100" zoomScalePageLayoutView="80" workbookViewId="0">
      <pane ySplit="6" topLeftCell="A25" activePane="bottomLeft" state="frozen"/>
      <selection activeCell="A8" sqref="A8"/>
      <selection pane="bottomLeft" activeCell="B29" sqref="B29"/>
    </sheetView>
  </sheetViews>
  <sheetFormatPr baseColWidth="10" defaultRowHeight="12.75"/>
  <cols>
    <col min="1" max="1" width="4.42578125" style="310" bestFit="1" customWidth="1"/>
    <col min="2" max="2" width="10.7109375" style="313" customWidth="1"/>
    <col min="3" max="3" width="45.7109375" style="314" customWidth="1"/>
    <col min="4" max="4" width="10.7109375" style="315" customWidth="1"/>
    <col min="5" max="5" width="10.7109375" style="316" customWidth="1"/>
    <col min="6" max="6" width="45.7109375" style="317" customWidth="1"/>
    <col min="7" max="7" width="15.7109375" style="318" customWidth="1"/>
    <col min="8" max="8" width="10.7109375" style="319" customWidth="1"/>
    <col min="9" max="9" width="15.7109375" style="320" customWidth="1"/>
    <col min="10" max="10" width="15.7109375" style="321" customWidth="1"/>
    <col min="11" max="16384" width="11.42578125" style="314"/>
  </cols>
  <sheetData>
    <row r="1" spans="1:11" s="2" customFormat="1" ht="20.25">
      <c r="A1" s="309"/>
      <c r="B1" s="363" t="s">
        <v>180</v>
      </c>
      <c r="C1" s="363"/>
      <c r="D1" s="363"/>
      <c r="E1" s="363"/>
      <c r="F1" s="363"/>
      <c r="G1" s="363"/>
      <c r="H1" s="363" t="s">
        <v>3</v>
      </c>
      <c r="I1" s="363"/>
      <c r="J1" s="363" t="s">
        <v>1</v>
      </c>
    </row>
    <row r="2" spans="1:11" s="2" customFormat="1" ht="20.25">
      <c r="A2" s="223"/>
      <c r="B2" s="223"/>
      <c r="C2" s="224"/>
      <c r="D2" s="225"/>
      <c r="E2" s="226"/>
      <c r="F2" s="225"/>
      <c r="G2" s="225"/>
      <c r="H2" s="225"/>
      <c r="I2" s="227"/>
      <c r="J2" s="228"/>
    </row>
    <row r="3" spans="1:11" s="238" customFormat="1" ht="15" customHeight="1">
      <c r="A3" s="229"/>
      <c r="B3" s="229"/>
      <c r="C3" s="19"/>
      <c r="D3" s="230"/>
      <c r="E3" s="231" t="s">
        <v>107</v>
      </c>
      <c r="F3" s="232">
        <f>+'FIN-REPORT'!D7</f>
        <v>0</v>
      </c>
      <c r="G3" s="233"/>
      <c r="H3" s="234"/>
      <c r="I3" s="235"/>
      <c r="J3" s="236"/>
      <c r="K3" s="237"/>
    </row>
    <row r="4" spans="1:11" s="2" customFormat="1" ht="13.5" thickBot="1">
      <c r="A4" s="239"/>
      <c r="B4" s="239"/>
      <c r="C4" s="240"/>
      <c r="D4" s="241"/>
      <c r="E4" s="242"/>
      <c r="F4" s="243"/>
      <c r="G4" s="244"/>
      <c r="H4" s="245"/>
      <c r="I4" s="235"/>
      <c r="J4" s="246"/>
      <c r="K4" s="247"/>
    </row>
    <row r="5" spans="1:11" s="248" customFormat="1" ht="16.5" thickBot="1">
      <c r="A5" s="381" t="s">
        <v>122</v>
      </c>
      <c r="B5" s="382"/>
      <c r="C5" s="382"/>
      <c r="D5" s="382"/>
      <c r="E5" s="382"/>
      <c r="F5" s="382"/>
      <c r="G5" s="304">
        <f>SUBTOTAL(9,G7:G1001)</f>
        <v>0</v>
      </c>
      <c r="H5" s="305"/>
      <c r="I5" s="306"/>
      <c r="J5" s="307">
        <f>SUBTOTAL(9,J7:J1001)</f>
        <v>0</v>
      </c>
    </row>
    <row r="6" spans="1:11" s="257" customFormat="1" ht="39.950000000000003" customHeight="1" thickBot="1">
      <c r="A6" s="322" t="s">
        <v>192</v>
      </c>
      <c r="B6" s="308" t="s">
        <v>4</v>
      </c>
      <c r="C6" s="249" t="s">
        <v>61</v>
      </c>
      <c r="D6" s="250" t="s">
        <v>121</v>
      </c>
      <c r="E6" s="251" t="s">
        <v>117</v>
      </c>
      <c r="F6" s="252" t="s">
        <v>178</v>
      </c>
      <c r="G6" s="253" t="s">
        <v>120</v>
      </c>
      <c r="H6" s="254" t="s">
        <v>119</v>
      </c>
      <c r="I6" s="255" t="s">
        <v>118</v>
      </c>
      <c r="J6" s="256" t="s">
        <v>110</v>
      </c>
    </row>
    <row r="7" spans="1:11" s="2" customFormat="1">
      <c r="A7" s="323" t="s">
        <v>193</v>
      </c>
      <c r="B7" s="311"/>
      <c r="C7" s="258" t="str">
        <f>IF(AND(B7="",G7=""),"",(IF(OR(B7="",VLOOKUP(B7,BUDGET!$A:$G,7,0)=0,MID(B7,3,1)&lt;&gt;"."),"BL ???",VLOOKUP(B7,BUDGET!$A:$G,2,0))))</f>
        <v/>
      </c>
      <c r="D7" s="259"/>
      <c r="E7" s="260"/>
      <c r="F7" s="261"/>
      <c r="G7" s="262"/>
      <c r="H7" s="259"/>
      <c r="I7" s="263"/>
      <c r="J7" s="264">
        <f>IF((C7="BL ???"),"BL ???",IF(ISERROR(G7/I7),0,G7/I7))</f>
        <v>0</v>
      </c>
    </row>
    <row r="8" spans="1:11" s="2" customFormat="1">
      <c r="A8" s="324">
        <v>2</v>
      </c>
      <c r="B8" s="311"/>
      <c r="C8" s="258" t="str">
        <f>IF(AND(B8="",G8=""),"",(IF(OR(B8="",VLOOKUP(B8,BUDGET!$A:$G,7,0)=0,MID(B8,3,1)&lt;&gt;"."),"BL ???",VLOOKUP(B8,BUDGET!$A:$G,2,0))))</f>
        <v/>
      </c>
      <c r="D8" s="259"/>
      <c r="E8" s="260"/>
      <c r="F8" s="261"/>
      <c r="G8" s="262"/>
      <c r="H8" s="259"/>
      <c r="I8" s="263"/>
      <c r="J8" s="264">
        <f t="shared" ref="J8:J71" si="0">IF((C8="BL ???"),"BL ???",IF(ISERROR(G8/I8),0,G8/I8))</f>
        <v>0</v>
      </c>
    </row>
    <row r="9" spans="1:11" s="2" customFormat="1">
      <c r="A9" s="324">
        <v>3</v>
      </c>
      <c r="B9" s="311"/>
      <c r="C9" s="258" t="str">
        <f>IF(AND(B9="",G9=""),"",(IF(OR(B9="",VLOOKUP(B9,BUDGET!$A:$G,7,0)=0,MID(B9,3,1)&lt;&gt;"."),"BL ???",VLOOKUP(B9,BUDGET!$A:$G,2,0))))</f>
        <v/>
      </c>
      <c r="D9" s="259"/>
      <c r="E9" s="260"/>
      <c r="F9" s="261"/>
      <c r="G9" s="262"/>
      <c r="H9" s="259"/>
      <c r="I9" s="263"/>
      <c r="J9" s="264">
        <f t="shared" si="0"/>
        <v>0</v>
      </c>
    </row>
    <row r="10" spans="1:11" s="2" customFormat="1">
      <c r="A10" s="324">
        <v>4</v>
      </c>
      <c r="B10" s="311"/>
      <c r="C10" s="258" t="str">
        <f>IF(AND(B10="",G10=""),"",(IF(OR(B10="",VLOOKUP(B10,BUDGET!$A:$G,7,0)=0,MID(B10,3,1)&lt;&gt;"."),"BL ???",VLOOKUP(B10,BUDGET!$A:$G,2,0))))</f>
        <v/>
      </c>
      <c r="D10" s="259"/>
      <c r="E10" s="260"/>
      <c r="F10" s="261"/>
      <c r="G10" s="262"/>
      <c r="H10" s="259"/>
      <c r="I10" s="263"/>
      <c r="J10" s="264">
        <f t="shared" si="0"/>
        <v>0</v>
      </c>
    </row>
    <row r="11" spans="1:11" s="2" customFormat="1">
      <c r="A11" s="324">
        <v>5</v>
      </c>
      <c r="B11" s="311"/>
      <c r="C11" s="258" t="str">
        <f>IF(AND(B11="",G11=""),"",(IF(OR(B11="",VLOOKUP(B11,BUDGET!$A:$G,7,0)=0,MID(B11,3,1)&lt;&gt;"."),"BL ???",VLOOKUP(B11,BUDGET!$A:$G,2,0))))</f>
        <v/>
      </c>
      <c r="D11" s="259"/>
      <c r="E11" s="260"/>
      <c r="F11" s="261"/>
      <c r="G11" s="262"/>
      <c r="H11" s="259"/>
      <c r="I11" s="263"/>
      <c r="J11" s="264">
        <f t="shared" si="0"/>
        <v>0</v>
      </c>
    </row>
    <row r="12" spans="1:11" s="2" customFormat="1">
      <c r="A12" s="324">
        <v>6</v>
      </c>
      <c r="B12" s="311"/>
      <c r="C12" s="258" t="str">
        <f>IF(AND(B12="",G12=""),"",(IF(OR(B12="",VLOOKUP(B12,BUDGET!$A:$G,7,0)=0,MID(B12,3,1)&lt;&gt;"."),"BL ???",VLOOKUP(B12,BUDGET!$A:$G,2,0))))</f>
        <v/>
      </c>
      <c r="D12" s="259"/>
      <c r="E12" s="260"/>
      <c r="F12" s="261"/>
      <c r="G12" s="262"/>
      <c r="H12" s="259"/>
      <c r="I12" s="263"/>
      <c r="J12" s="264">
        <f t="shared" si="0"/>
        <v>0</v>
      </c>
    </row>
    <row r="13" spans="1:11" s="2" customFormat="1">
      <c r="A13" s="324">
        <v>7</v>
      </c>
      <c r="B13" s="311"/>
      <c r="C13" s="258" t="str">
        <f>IF(AND(B13="",G13=""),"",(IF(OR(B13="",VLOOKUP(B13,BUDGET!$A:$G,7,0)=0,MID(B13,3,1)&lt;&gt;"."),"BL ???",VLOOKUP(B13,BUDGET!$A:$G,2,0))))</f>
        <v/>
      </c>
      <c r="D13" s="259"/>
      <c r="E13" s="260"/>
      <c r="F13" s="261"/>
      <c r="G13" s="262"/>
      <c r="H13" s="259"/>
      <c r="I13" s="263"/>
      <c r="J13" s="264">
        <f t="shared" si="0"/>
        <v>0</v>
      </c>
    </row>
    <row r="14" spans="1:11" s="2" customFormat="1">
      <c r="A14" s="324">
        <v>8</v>
      </c>
      <c r="B14" s="311"/>
      <c r="C14" s="258" t="str">
        <f>IF(AND(B14="",G14=""),"",(IF(OR(B14="",VLOOKUP(B14,BUDGET!$A:$G,7,0)=0,MID(B14,3,1)&lt;&gt;"."),"BL ???",VLOOKUP(B14,BUDGET!$A:$G,2,0))))</f>
        <v/>
      </c>
      <c r="D14" s="259"/>
      <c r="E14" s="260"/>
      <c r="F14" s="261"/>
      <c r="G14" s="262"/>
      <c r="H14" s="259"/>
      <c r="I14" s="263"/>
      <c r="J14" s="264">
        <f t="shared" si="0"/>
        <v>0</v>
      </c>
    </row>
    <row r="15" spans="1:11" s="2" customFormat="1">
      <c r="A15" s="324">
        <v>9</v>
      </c>
      <c r="B15" s="311"/>
      <c r="C15" s="258" t="str">
        <f>IF(AND(B15="",G15=""),"",(IF(OR(B15="",VLOOKUP(B15,BUDGET!$A:$G,7,0)=0,MID(B15,3,1)&lt;&gt;"."),"BL ???",VLOOKUP(B15,BUDGET!$A:$G,2,0))))</f>
        <v/>
      </c>
      <c r="D15" s="259"/>
      <c r="E15" s="260"/>
      <c r="F15" s="261"/>
      <c r="G15" s="262"/>
      <c r="H15" s="259"/>
      <c r="I15" s="263"/>
      <c r="J15" s="264">
        <f t="shared" si="0"/>
        <v>0</v>
      </c>
    </row>
    <row r="16" spans="1:11" s="2" customFormat="1">
      <c r="A16" s="324">
        <v>10</v>
      </c>
      <c r="B16" s="311"/>
      <c r="C16" s="258" t="str">
        <f>IF(AND(B16="",G16=""),"",(IF(OR(B16="",VLOOKUP(B16,BUDGET!$A:$G,7,0)=0,MID(B16,3,1)&lt;&gt;"."),"BL ???",VLOOKUP(B16,BUDGET!$A:$G,2,0))))</f>
        <v/>
      </c>
      <c r="D16" s="259"/>
      <c r="E16" s="260"/>
      <c r="F16" s="261"/>
      <c r="G16" s="262"/>
      <c r="H16" s="259"/>
      <c r="I16" s="263"/>
      <c r="J16" s="264">
        <f t="shared" si="0"/>
        <v>0</v>
      </c>
    </row>
    <row r="17" spans="1:10" s="2" customFormat="1">
      <c r="A17" s="324">
        <v>11</v>
      </c>
      <c r="B17" s="311"/>
      <c r="C17" s="258" t="str">
        <f>IF(AND(B17="",G17=""),"",(IF(OR(B17="",VLOOKUP(B17,BUDGET!$A:$G,7,0)=0,MID(B17,3,1)&lt;&gt;"."),"BL ???",VLOOKUP(B17,BUDGET!$A:$G,2,0))))</f>
        <v/>
      </c>
      <c r="D17" s="259"/>
      <c r="E17" s="260"/>
      <c r="F17" s="261"/>
      <c r="G17" s="262"/>
      <c r="H17" s="259"/>
      <c r="I17" s="263"/>
      <c r="J17" s="264">
        <f t="shared" si="0"/>
        <v>0</v>
      </c>
    </row>
    <row r="18" spans="1:10" s="2" customFormat="1">
      <c r="A18" s="324">
        <v>12</v>
      </c>
      <c r="B18" s="311"/>
      <c r="C18" s="258" t="str">
        <f>IF(AND(B18="",G18=""),"",(IF(OR(B18="",VLOOKUP(B18,BUDGET!$A:$G,7,0)=0,MID(B18,3,1)&lt;&gt;"."),"BL ???",VLOOKUP(B18,BUDGET!$A:$G,2,0))))</f>
        <v/>
      </c>
      <c r="D18" s="259"/>
      <c r="E18" s="260"/>
      <c r="F18" s="261"/>
      <c r="G18" s="262"/>
      <c r="H18" s="259"/>
      <c r="I18" s="263"/>
      <c r="J18" s="264">
        <f t="shared" si="0"/>
        <v>0</v>
      </c>
    </row>
    <row r="19" spans="1:10" s="2" customFormat="1">
      <c r="A19" s="324">
        <v>13</v>
      </c>
      <c r="B19" s="311"/>
      <c r="C19" s="258" t="str">
        <f>IF(AND(B19="",G19=""),"",(IF(OR(B19="",VLOOKUP(B19,BUDGET!$A:$G,7,0)=0,MID(B19,3,1)&lt;&gt;"."),"BL ???",VLOOKUP(B19,BUDGET!$A:$G,2,0))))</f>
        <v/>
      </c>
      <c r="D19" s="259"/>
      <c r="E19" s="260"/>
      <c r="F19" s="261"/>
      <c r="G19" s="262"/>
      <c r="H19" s="259"/>
      <c r="I19" s="263"/>
      <c r="J19" s="264">
        <f t="shared" si="0"/>
        <v>0</v>
      </c>
    </row>
    <row r="20" spans="1:10" s="2" customFormat="1">
      <c r="A20" s="324">
        <v>14</v>
      </c>
      <c r="B20" s="311"/>
      <c r="C20" s="258" t="str">
        <f>IF(AND(B20="",G20=""),"",(IF(OR(B20="",VLOOKUP(B20,BUDGET!$A:$G,7,0)=0,MID(B20,3,1)&lt;&gt;"."),"BL ???",VLOOKUP(B20,BUDGET!$A:$G,2,0))))</f>
        <v/>
      </c>
      <c r="D20" s="259"/>
      <c r="E20" s="260"/>
      <c r="F20" s="261"/>
      <c r="G20" s="262"/>
      <c r="H20" s="259"/>
      <c r="I20" s="263"/>
      <c r="J20" s="264">
        <f t="shared" si="0"/>
        <v>0</v>
      </c>
    </row>
    <row r="21" spans="1:10" s="2" customFormat="1">
      <c r="A21" s="324">
        <v>15</v>
      </c>
      <c r="B21" s="311"/>
      <c r="C21" s="258" t="str">
        <f>IF(AND(B21="",G21=""),"",(IF(OR(B21="",VLOOKUP(B21,BUDGET!$A:$G,7,0)=0,MID(B21,3,1)&lt;&gt;"."),"BL ???",VLOOKUP(B21,BUDGET!$A:$G,2,0))))</f>
        <v/>
      </c>
      <c r="D21" s="259"/>
      <c r="E21" s="260"/>
      <c r="F21" s="261"/>
      <c r="G21" s="262"/>
      <c r="H21" s="259"/>
      <c r="I21" s="263"/>
      <c r="J21" s="264">
        <f t="shared" si="0"/>
        <v>0</v>
      </c>
    </row>
    <row r="22" spans="1:10" s="2" customFormat="1">
      <c r="A22" s="324">
        <v>16</v>
      </c>
      <c r="B22" s="311"/>
      <c r="C22" s="258" t="str">
        <f>IF(AND(B22="",G22=""),"",(IF(OR(B22="",VLOOKUP(B22,BUDGET!$A:$G,7,0)=0,MID(B22,3,1)&lt;&gt;"."),"BL ???",VLOOKUP(B22,BUDGET!$A:$G,2,0))))</f>
        <v/>
      </c>
      <c r="D22" s="259"/>
      <c r="E22" s="260"/>
      <c r="F22" s="261"/>
      <c r="G22" s="262"/>
      <c r="H22" s="259"/>
      <c r="I22" s="263"/>
      <c r="J22" s="264">
        <f t="shared" si="0"/>
        <v>0</v>
      </c>
    </row>
    <row r="23" spans="1:10" s="2" customFormat="1">
      <c r="A23" s="324">
        <v>17</v>
      </c>
      <c r="B23" s="311"/>
      <c r="C23" s="258" t="str">
        <f>IF(AND(B23="",G23=""),"",(IF(OR(B23="",VLOOKUP(B23,BUDGET!$A:$G,7,0)=0,MID(B23,3,1)&lt;&gt;"."),"BL ???",VLOOKUP(B23,BUDGET!$A:$G,2,0))))</f>
        <v/>
      </c>
      <c r="D23" s="259"/>
      <c r="E23" s="260"/>
      <c r="F23" s="261"/>
      <c r="G23" s="262"/>
      <c r="H23" s="259"/>
      <c r="I23" s="263"/>
      <c r="J23" s="264">
        <f t="shared" si="0"/>
        <v>0</v>
      </c>
    </row>
    <row r="24" spans="1:10" s="2" customFormat="1">
      <c r="A24" s="324">
        <v>18</v>
      </c>
      <c r="B24" s="311"/>
      <c r="C24" s="258" t="str">
        <f>IF(AND(B24="",G24=""),"",(IF(OR(B24="",VLOOKUP(B24,BUDGET!$A:$G,7,0)=0,MID(B24,3,1)&lt;&gt;"."),"BL ???",VLOOKUP(B24,BUDGET!$A:$G,2,0))))</f>
        <v/>
      </c>
      <c r="D24" s="259"/>
      <c r="E24" s="260"/>
      <c r="F24" s="261"/>
      <c r="G24" s="262"/>
      <c r="H24" s="259"/>
      <c r="I24" s="263"/>
      <c r="J24" s="264">
        <f t="shared" si="0"/>
        <v>0</v>
      </c>
    </row>
    <row r="25" spans="1:10" s="2" customFormat="1">
      <c r="A25" s="324">
        <v>19</v>
      </c>
      <c r="B25" s="311"/>
      <c r="C25" s="258" t="str">
        <f>IF(AND(B25="",G25=""),"",(IF(OR(B25="",VLOOKUP(B25,BUDGET!$A:$G,7,0)=0,MID(B25,3,1)&lt;&gt;"."),"BL ???",VLOOKUP(B25,BUDGET!$A:$G,2,0))))</f>
        <v/>
      </c>
      <c r="D25" s="259"/>
      <c r="E25" s="260"/>
      <c r="F25" s="261"/>
      <c r="G25" s="262"/>
      <c r="H25" s="259"/>
      <c r="I25" s="263"/>
      <c r="J25" s="264">
        <f t="shared" si="0"/>
        <v>0</v>
      </c>
    </row>
    <row r="26" spans="1:10" s="2" customFormat="1">
      <c r="A26" s="324">
        <v>20</v>
      </c>
      <c r="B26" s="311"/>
      <c r="C26" s="258" t="str">
        <f>IF(AND(B26="",G26=""),"",(IF(OR(B26="",VLOOKUP(B26,BUDGET!$A:$G,7,0)=0,MID(B26,3,1)&lt;&gt;"."),"BL ???",VLOOKUP(B26,BUDGET!$A:$G,2,0))))</f>
        <v/>
      </c>
      <c r="D26" s="259"/>
      <c r="E26" s="260"/>
      <c r="F26" s="261"/>
      <c r="G26" s="262"/>
      <c r="H26" s="259"/>
      <c r="I26" s="263"/>
      <c r="J26" s="264">
        <f t="shared" si="0"/>
        <v>0</v>
      </c>
    </row>
    <row r="27" spans="1:10" s="2" customFormat="1">
      <c r="A27" s="324">
        <v>21</v>
      </c>
      <c r="B27" s="311"/>
      <c r="C27" s="258" t="str">
        <f>IF(AND(B27="",G27=""),"",(IF(OR(B27="",VLOOKUP(B27,BUDGET!$A:$G,7,0)=0,MID(B27,3,1)&lt;&gt;"."),"BL ???",VLOOKUP(B27,BUDGET!$A:$G,2,0))))</f>
        <v/>
      </c>
      <c r="D27" s="259"/>
      <c r="E27" s="260"/>
      <c r="F27" s="261"/>
      <c r="G27" s="262"/>
      <c r="H27" s="259"/>
      <c r="I27" s="263"/>
      <c r="J27" s="264">
        <f t="shared" si="0"/>
        <v>0</v>
      </c>
    </row>
    <row r="28" spans="1:10" s="2" customFormat="1">
      <c r="A28" s="324">
        <v>22</v>
      </c>
      <c r="B28" s="311"/>
      <c r="C28" s="258" t="str">
        <f>IF(AND(B28="",G28=""),"",(IF(OR(B28="",VLOOKUP(B28,BUDGET!$A:$G,7,0)=0,MID(B28,3,1)&lt;&gt;"."),"BL ???",VLOOKUP(B28,BUDGET!$A:$G,2,0))))</f>
        <v/>
      </c>
      <c r="D28" s="259"/>
      <c r="E28" s="260"/>
      <c r="F28" s="261"/>
      <c r="G28" s="262"/>
      <c r="H28" s="259"/>
      <c r="I28" s="263"/>
      <c r="J28" s="264">
        <f t="shared" si="0"/>
        <v>0</v>
      </c>
    </row>
    <row r="29" spans="1:10" s="2" customFormat="1">
      <c r="A29" s="324">
        <v>23</v>
      </c>
      <c r="B29" s="311"/>
      <c r="C29" s="258" t="str">
        <f>IF(AND(B29="",G29=""),"",(IF(OR(B29="",VLOOKUP(B29,BUDGET!$A:$G,7,0)=0,MID(B29,3,1)&lt;&gt;"."),"BL ???",VLOOKUP(B29,BUDGET!$A:$G,2,0))))</f>
        <v/>
      </c>
      <c r="D29" s="259"/>
      <c r="E29" s="260"/>
      <c r="F29" s="261"/>
      <c r="G29" s="262"/>
      <c r="H29" s="259"/>
      <c r="I29" s="263"/>
      <c r="J29" s="264">
        <f t="shared" si="0"/>
        <v>0</v>
      </c>
    </row>
    <row r="30" spans="1:10" s="2" customFormat="1">
      <c r="A30" s="324">
        <v>24</v>
      </c>
      <c r="B30" s="311"/>
      <c r="C30" s="258" t="str">
        <f>IF(AND(B30="",G30=""),"",(IF(OR(B30="",VLOOKUP(B30,BUDGET!$A:$G,7,0)=0,MID(B30,3,1)&lt;&gt;"."),"BL ???",VLOOKUP(B30,BUDGET!$A:$G,2,0))))</f>
        <v/>
      </c>
      <c r="D30" s="259"/>
      <c r="E30" s="260"/>
      <c r="F30" s="261"/>
      <c r="G30" s="262"/>
      <c r="H30" s="259"/>
      <c r="I30" s="263"/>
      <c r="J30" s="264">
        <f t="shared" si="0"/>
        <v>0</v>
      </c>
    </row>
    <row r="31" spans="1:10" s="2" customFormat="1">
      <c r="A31" s="324">
        <v>25</v>
      </c>
      <c r="B31" s="311"/>
      <c r="C31" s="258" t="str">
        <f>IF(AND(B31="",G31=""),"",(IF(OR(B31="",VLOOKUP(B31,BUDGET!$A:$G,7,0)=0,MID(B31,3,1)&lt;&gt;"."),"BL ???",VLOOKUP(B31,BUDGET!$A:$G,2,0))))</f>
        <v/>
      </c>
      <c r="D31" s="259"/>
      <c r="E31" s="260"/>
      <c r="F31" s="261"/>
      <c r="G31" s="262"/>
      <c r="H31" s="259"/>
      <c r="I31" s="263"/>
      <c r="J31" s="264">
        <f t="shared" si="0"/>
        <v>0</v>
      </c>
    </row>
    <row r="32" spans="1:10" s="2" customFormat="1">
      <c r="A32" s="324">
        <v>26</v>
      </c>
      <c r="B32" s="311"/>
      <c r="C32" s="258" t="str">
        <f>IF(AND(B32="",G32=""),"",(IF(OR(B32="",VLOOKUP(B32,BUDGET!$A:$G,7,0)=0,MID(B32,3,1)&lt;&gt;"."),"BL ???",VLOOKUP(B32,BUDGET!$A:$G,2,0))))</f>
        <v/>
      </c>
      <c r="D32" s="259"/>
      <c r="E32" s="260"/>
      <c r="F32" s="261"/>
      <c r="G32" s="262"/>
      <c r="H32" s="259"/>
      <c r="I32" s="263"/>
      <c r="J32" s="264">
        <f t="shared" si="0"/>
        <v>0</v>
      </c>
    </row>
    <row r="33" spans="1:10" s="2" customFormat="1">
      <c r="A33" s="324">
        <v>27</v>
      </c>
      <c r="B33" s="311"/>
      <c r="C33" s="258" t="str">
        <f>IF(AND(B33="",G33=""),"",(IF(OR(B33="",VLOOKUP(B33,BUDGET!$A:$G,7,0)=0,MID(B33,3,1)&lt;&gt;"."),"BL ???",VLOOKUP(B33,BUDGET!$A:$G,2,0))))</f>
        <v/>
      </c>
      <c r="D33" s="259"/>
      <c r="E33" s="260"/>
      <c r="F33" s="261"/>
      <c r="G33" s="262"/>
      <c r="H33" s="259"/>
      <c r="I33" s="263"/>
      <c r="J33" s="264">
        <f t="shared" si="0"/>
        <v>0</v>
      </c>
    </row>
    <row r="34" spans="1:10" s="2" customFormat="1">
      <c r="A34" s="324">
        <v>28</v>
      </c>
      <c r="B34" s="311"/>
      <c r="C34" s="258" t="str">
        <f>IF(AND(B34="",G34=""),"",(IF(OR(B34="",VLOOKUP(B34,BUDGET!$A:$G,7,0)=0,MID(B34,3,1)&lt;&gt;"."),"BL ???",VLOOKUP(B34,BUDGET!$A:$G,2,0))))</f>
        <v/>
      </c>
      <c r="D34" s="259"/>
      <c r="E34" s="260"/>
      <c r="F34" s="261"/>
      <c r="G34" s="262"/>
      <c r="H34" s="259"/>
      <c r="I34" s="263"/>
      <c r="J34" s="264">
        <f t="shared" si="0"/>
        <v>0</v>
      </c>
    </row>
    <row r="35" spans="1:10" s="2" customFormat="1">
      <c r="A35" s="324">
        <v>29</v>
      </c>
      <c r="B35" s="311"/>
      <c r="C35" s="258" t="str">
        <f>IF(AND(B35="",G35=""),"",(IF(OR(B35="",VLOOKUP(B35,BUDGET!$A:$G,7,0)=0,MID(B35,3,1)&lt;&gt;"."),"BL ???",VLOOKUP(B35,BUDGET!$A:$G,2,0))))</f>
        <v/>
      </c>
      <c r="D35" s="259"/>
      <c r="E35" s="260"/>
      <c r="F35" s="261"/>
      <c r="G35" s="262"/>
      <c r="H35" s="259"/>
      <c r="I35" s="263"/>
      <c r="J35" s="264">
        <f t="shared" si="0"/>
        <v>0</v>
      </c>
    </row>
    <row r="36" spans="1:10" s="2" customFormat="1">
      <c r="A36" s="324">
        <v>30</v>
      </c>
      <c r="B36" s="311"/>
      <c r="C36" s="258" t="str">
        <f>IF(AND(B36="",G36=""),"",(IF(OR(B36="",VLOOKUP(B36,BUDGET!$A:$G,7,0)=0,MID(B36,3,1)&lt;&gt;"."),"BL ???",VLOOKUP(B36,BUDGET!$A:$G,2,0))))</f>
        <v/>
      </c>
      <c r="D36" s="259"/>
      <c r="E36" s="260"/>
      <c r="F36" s="261"/>
      <c r="G36" s="262"/>
      <c r="H36" s="259"/>
      <c r="I36" s="263"/>
      <c r="J36" s="264">
        <f t="shared" si="0"/>
        <v>0</v>
      </c>
    </row>
    <row r="37" spans="1:10" s="2" customFormat="1">
      <c r="A37" s="324">
        <v>31</v>
      </c>
      <c r="B37" s="311"/>
      <c r="C37" s="258" t="str">
        <f>IF(AND(B37="",G37=""),"",(IF(OR(B37="",VLOOKUP(B37,BUDGET!$A:$G,7,0)=0,MID(B37,3,1)&lt;&gt;"."),"BL ???",VLOOKUP(B37,BUDGET!$A:$G,2,0))))</f>
        <v/>
      </c>
      <c r="D37" s="259"/>
      <c r="E37" s="260"/>
      <c r="F37" s="261"/>
      <c r="G37" s="262"/>
      <c r="H37" s="259"/>
      <c r="I37" s="263"/>
      <c r="J37" s="264">
        <f t="shared" si="0"/>
        <v>0</v>
      </c>
    </row>
    <row r="38" spans="1:10" s="2" customFormat="1">
      <c r="A38" s="324">
        <v>32</v>
      </c>
      <c r="B38" s="311"/>
      <c r="C38" s="258" t="str">
        <f>IF(AND(B38="",G38=""),"",(IF(OR(B38="",VLOOKUP(B38,BUDGET!$A:$G,7,0)=0,MID(B38,3,1)&lt;&gt;"."),"BL ???",VLOOKUP(B38,BUDGET!$A:$G,2,0))))</f>
        <v/>
      </c>
      <c r="D38" s="259"/>
      <c r="E38" s="260"/>
      <c r="F38" s="261"/>
      <c r="G38" s="262"/>
      <c r="H38" s="259"/>
      <c r="I38" s="263"/>
      <c r="J38" s="264">
        <f t="shared" si="0"/>
        <v>0</v>
      </c>
    </row>
    <row r="39" spans="1:10" s="2" customFormat="1">
      <c r="A39" s="324">
        <v>33</v>
      </c>
      <c r="B39" s="311"/>
      <c r="C39" s="258" t="str">
        <f>IF(AND(B39="",G39=""),"",(IF(OR(B39="",VLOOKUP(B39,BUDGET!$A:$G,7,0)=0,MID(B39,3,1)&lt;&gt;"."),"BL ???",VLOOKUP(B39,BUDGET!$A:$G,2,0))))</f>
        <v/>
      </c>
      <c r="D39" s="259"/>
      <c r="E39" s="260"/>
      <c r="F39" s="261"/>
      <c r="G39" s="262"/>
      <c r="H39" s="259"/>
      <c r="I39" s="263"/>
      <c r="J39" s="264">
        <f t="shared" si="0"/>
        <v>0</v>
      </c>
    </row>
    <row r="40" spans="1:10" s="2" customFormat="1">
      <c r="A40" s="324">
        <v>34</v>
      </c>
      <c r="B40" s="311"/>
      <c r="C40" s="258" t="str">
        <f>IF(AND(B40="",G40=""),"",(IF(OR(B40="",VLOOKUP(B40,BUDGET!$A:$G,7,0)=0,MID(B40,3,1)&lt;&gt;"."),"BL ???",VLOOKUP(B40,BUDGET!$A:$G,2,0))))</f>
        <v/>
      </c>
      <c r="D40" s="259"/>
      <c r="E40" s="260"/>
      <c r="F40" s="261"/>
      <c r="G40" s="262"/>
      <c r="H40" s="259"/>
      <c r="I40" s="263"/>
      <c r="J40" s="264">
        <f t="shared" si="0"/>
        <v>0</v>
      </c>
    </row>
    <row r="41" spans="1:10" s="2" customFormat="1">
      <c r="A41" s="324">
        <v>35</v>
      </c>
      <c r="B41" s="311"/>
      <c r="C41" s="258" t="str">
        <f>IF(AND(B41="",G41=""),"",(IF(OR(B41="",VLOOKUP(B41,BUDGET!$A:$G,7,0)=0,MID(B41,3,1)&lt;&gt;"."),"BL ???",VLOOKUP(B41,BUDGET!$A:$G,2,0))))</f>
        <v/>
      </c>
      <c r="D41" s="259"/>
      <c r="E41" s="260"/>
      <c r="F41" s="261"/>
      <c r="G41" s="262"/>
      <c r="H41" s="259"/>
      <c r="I41" s="263"/>
      <c r="J41" s="264">
        <f t="shared" si="0"/>
        <v>0</v>
      </c>
    </row>
    <row r="42" spans="1:10" s="2" customFormat="1">
      <c r="A42" s="324">
        <v>36</v>
      </c>
      <c r="B42" s="311"/>
      <c r="C42" s="258" t="str">
        <f>IF(AND(B42="",G42=""),"",(IF(OR(B42="",VLOOKUP(B42,BUDGET!$A:$G,7,0)=0,MID(B42,3,1)&lt;&gt;"."),"BL ???",VLOOKUP(B42,BUDGET!$A:$G,2,0))))</f>
        <v/>
      </c>
      <c r="D42" s="259"/>
      <c r="E42" s="260"/>
      <c r="F42" s="261"/>
      <c r="G42" s="262"/>
      <c r="H42" s="259"/>
      <c r="I42" s="263"/>
      <c r="J42" s="264">
        <f t="shared" si="0"/>
        <v>0</v>
      </c>
    </row>
    <row r="43" spans="1:10" s="2" customFormat="1">
      <c r="A43" s="324">
        <v>37</v>
      </c>
      <c r="B43" s="311"/>
      <c r="C43" s="258" t="str">
        <f>IF(AND(B43="",G43=""),"",(IF(OR(B43="",VLOOKUP(B43,BUDGET!$A:$G,7,0)=0,MID(B43,3,1)&lt;&gt;"."),"BL ???",VLOOKUP(B43,BUDGET!$A:$G,2,0))))</f>
        <v/>
      </c>
      <c r="D43" s="259"/>
      <c r="E43" s="260"/>
      <c r="F43" s="261"/>
      <c r="G43" s="262"/>
      <c r="H43" s="259"/>
      <c r="I43" s="263"/>
      <c r="J43" s="264">
        <f t="shared" si="0"/>
        <v>0</v>
      </c>
    </row>
    <row r="44" spans="1:10" s="2" customFormat="1">
      <c r="A44" s="324">
        <v>38</v>
      </c>
      <c r="B44" s="311"/>
      <c r="C44" s="258" t="str">
        <f>IF(AND(B44="",G44=""),"",(IF(OR(B44="",VLOOKUP(B44,BUDGET!$A:$G,7,0)=0,MID(B44,3,1)&lt;&gt;"."),"BL ???",VLOOKUP(B44,BUDGET!$A:$G,2,0))))</f>
        <v/>
      </c>
      <c r="D44" s="259"/>
      <c r="E44" s="260"/>
      <c r="F44" s="261"/>
      <c r="G44" s="262"/>
      <c r="H44" s="259"/>
      <c r="I44" s="263"/>
      <c r="J44" s="264">
        <f t="shared" si="0"/>
        <v>0</v>
      </c>
    </row>
    <row r="45" spans="1:10" s="2" customFormat="1">
      <c r="A45" s="324">
        <v>39</v>
      </c>
      <c r="B45" s="311"/>
      <c r="C45" s="258" t="str">
        <f>IF(AND(B45="",G45=""),"",(IF(OR(B45="",VLOOKUP(B45,BUDGET!$A:$G,7,0)=0,MID(B45,3,1)&lt;&gt;"."),"BL ???",VLOOKUP(B45,BUDGET!$A:$G,2,0))))</f>
        <v/>
      </c>
      <c r="D45" s="259"/>
      <c r="E45" s="260"/>
      <c r="F45" s="261"/>
      <c r="G45" s="262"/>
      <c r="H45" s="259"/>
      <c r="I45" s="263"/>
      <c r="J45" s="264">
        <f t="shared" si="0"/>
        <v>0</v>
      </c>
    </row>
    <row r="46" spans="1:10" s="2" customFormat="1">
      <c r="A46" s="324">
        <v>40</v>
      </c>
      <c r="B46" s="311"/>
      <c r="C46" s="258" t="str">
        <f>IF(AND(B46="",G46=""),"",(IF(OR(B46="",VLOOKUP(B46,BUDGET!$A:$G,7,0)=0,MID(B46,3,1)&lt;&gt;"."),"BL ???",VLOOKUP(B46,BUDGET!$A:$G,2,0))))</f>
        <v/>
      </c>
      <c r="D46" s="259"/>
      <c r="E46" s="260"/>
      <c r="F46" s="261"/>
      <c r="G46" s="262"/>
      <c r="H46" s="259"/>
      <c r="I46" s="263"/>
      <c r="J46" s="264">
        <f t="shared" si="0"/>
        <v>0</v>
      </c>
    </row>
    <row r="47" spans="1:10" s="2" customFormat="1">
      <c r="A47" s="324">
        <v>41</v>
      </c>
      <c r="B47" s="311"/>
      <c r="C47" s="258" t="str">
        <f>IF(AND(B47="",G47=""),"",(IF(OR(B47="",VLOOKUP(B47,BUDGET!$A:$G,7,0)=0,MID(B47,3,1)&lt;&gt;"."),"BL ???",VLOOKUP(B47,BUDGET!$A:$G,2,0))))</f>
        <v/>
      </c>
      <c r="D47" s="259"/>
      <c r="E47" s="260"/>
      <c r="F47" s="261"/>
      <c r="G47" s="262"/>
      <c r="H47" s="259"/>
      <c r="I47" s="263"/>
      <c r="J47" s="264">
        <f t="shared" si="0"/>
        <v>0</v>
      </c>
    </row>
    <row r="48" spans="1:10" s="2" customFormat="1">
      <c r="A48" s="324">
        <v>42</v>
      </c>
      <c r="B48" s="311"/>
      <c r="C48" s="258" t="str">
        <f>IF(AND(B48="",G48=""),"",(IF(OR(B48="",VLOOKUP(B48,BUDGET!$A:$G,7,0)=0,MID(B48,3,1)&lt;&gt;"."),"BL ???",VLOOKUP(B48,BUDGET!$A:$G,2,0))))</f>
        <v/>
      </c>
      <c r="D48" s="259"/>
      <c r="E48" s="260"/>
      <c r="F48" s="261"/>
      <c r="G48" s="262"/>
      <c r="H48" s="259"/>
      <c r="I48" s="263"/>
      <c r="J48" s="264">
        <f t="shared" si="0"/>
        <v>0</v>
      </c>
    </row>
    <row r="49" spans="1:10" s="2" customFormat="1">
      <c r="A49" s="324">
        <v>43</v>
      </c>
      <c r="B49" s="311"/>
      <c r="C49" s="258" t="str">
        <f>IF(AND(B49="",G49=""),"",(IF(OR(B49="",VLOOKUP(B49,BUDGET!$A:$G,7,0)=0,MID(B49,3,1)&lt;&gt;"."),"BL ???",VLOOKUP(B49,BUDGET!$A:$G,2,0))))</f>
        <v/>
      </c>
      <c r="D49" s="259"/>
      <c r="E49" s="260"/>
      <c r="F49" s="261"/>
      <c r="G49" s="262"/>
      <c r="H49" s="259"/>
      <c r="I49" s="263"/>
      <c r="J49" s="264">
        <f t="shared" si="0"/>
        <v>0</v>
      </c>
    </row>
    <row r="50" spans="1:10" s="2" customFormat="1">
      <c r="A50" s="324">
        <v>44</v>
      </c>
      <c r="B50" s="311"/>
      <c r="C50" s="258" t="str">
        <f>IF(AND(B50="",G50=""),"",(IF(OR(B50="",VLOOKUP(B50,BUDGET!$A:$G,7,0)=0,MID(B50,3,1)&lt;&gt;"."),"BL ???",VLOOKUP(B50,BUDGET!$A:$G,2,0))))</f>
        <v/>
      </c>
      <c r="D50" s="259"/>
      <c r="E50" s="260"/>
      <c r="F50" s="261"/>
      <c r="G50" s="262"/>
      <c r="H50" s="259"/>
      <c r="I50" s="263"/>
      <c r="J50" s="264">
        <f t="shared" si="0"/>
        <v>0</v>
      </c>
    </row>
    <row r="51" spans="1:10" s="2" customFormat="1">
      <c r="A51" s="324">
        <v>45</v>
      </c>
      <c r="B51" s="311"/>
      <c r="C51" s="258" t="str">
        <f>IF(AND(B51="",G51=""),"",(IF(OR(B51="",VLOOKUP(B51,BUDGET!$A:$G,7,0)=0,MID(B51,3,1)&lt;&gt;"."),"BL ???",VLOOKUP(B51,BUDGET!$A:$G,2,0))))</f>
        <v/>
      </c>
      <c r="D51" s="259"/>
      <c r="E51" s="260"/>
      <c r="F51" s="261"/>
      <c r="G51" s="262"/>
      <c r="H51" s="259"/>
      <c r="I51" s="263"/>
      <c r="J51" s="264">
        <f t="shared" si="0"/>
        <v>0</v>
      </c>
    </row>
    <row r="52" spans="1:10" s="2" customFormat="1">
      <c r="A52" s="324">
        <v>46</v>
      </c>
      <c r="B52" s="311"/>
      <c r="C52" s="258" t="str">
        <f>IF(AND(B52="",G52=""),"",(IF(OR(B52="",VLOOKUP(B52,BUDGET!$A:$G,7,0)=0,MID(B52,3,1)&lt;&gt;"."),"BL ???",VLOOKUP(B52,BUDGET!$A:$G,2,0))))</f>
        <v/>
      </c>
      <c r="D52" s="259"/>
      <c r="E52" s="260"/>
      <c r="F52" s="261"/>
      <c r="G52" s="262"/>
      <c r="H52" s="259"/>
      <c r="I52" s="263"/>
      <c r="J52" s="264">
        <f t="shared" si="0"/>
        <v>0</v>
      </c>
    </row>
    <row r="53" spans="1:10" s="2" customFormat="1">
      <c r="A53" s="324">
        <v>47</v>
      </c>
      <c r="B53" s="311"/>
      <c r="C53" s="258" t="str">
        <f>IF(AND(B53="",G53=""),"",(IF(OR(B53="",VLOOKUP(B53,BUDGET!$A:$G,7,0)=0,MID(B53,3,1)&lt;&gt;"."),"BL ???",VLOOKUP(B53,BUDGET!$A:$G,2,0))))</f>
        <v/>
      </c>
      <c r="D53" s="259"/>
      <c r="E53" s="260"/>
      <c r="F53" s="261"/>
      <c r="G53" s="262"/>
      <c r="H53" s="259"/>
      <c r="I53" s="263"/>
      <c r="J53" s="264">
        <f t="shared" si="0"/>
        <v>0</v>
      </c>
    </row>
    <row r="54" spans="1:10" s="2" customFormat="1">
      <c r="A54" s="324">
        <v>48</v>
      </c>
      <c r="B54" s="311"/>
      <c r="C54" s="258" t="str">
        <f>IF(AND(B54="",G54=""),"",(IF(OR(B54="",VLOOKUP(B54,BUDGET!$A:$G,7,0)=0,MID(B54,3,1)&lt;&gt;"."),"BL ???",VLOOKUP(B54,BUDGET!$A:$G,2,0))))</f>
        <v/>
      </c>
      <c r="D54" s="259"/>
      <c r="E54" s="260"/>
      <c r="F54" s="261"/>
      <c r="G54" s="262"/>
      <c r="H54" s="259"/>
      <c r="I54" s="263"/>
      <c r="J54" s="264">
        <f t="shared" si="0"/>
        <v>0</v>
      </c>
    </row>
    <row r="55" spans="1:10" s="2" customFormat="1">
      <c r="A55" s="324">
        <v>49</v>
      </c>
      <c r="B55" s="311"/>
      <c r="C55" s="258" t="str">
        <f>IF(AND(B55="",G55=""),"",(IF(OR(B55="",VLOOKUP(B55,BUDGET!$A:$G,7,0)=0,MID(B55,3,1)&lt;&gt;"."),"BL ???",VLOOKUP(B55,BUDGET!$A:$G,2,0))))</f>
        <v/>
      </c>
      <c r="D55" s="259"/>
      <c r="E55" s="260"/>
      <c r="F55" s="261"/>
      <c r="G55" s="262"/>
      <c r="H55" s="259"/>
      <c r="I55" s="263"/>
      <c r="J55" s="264">
        <f t="shared" si="0"/>
        <v>0</v>
      </c>
    </row>
    <row r="56" spans="1:10" s="2" customFormat="1">
      <c r="A56" s="324">
        <v>50</v>
      </c>
      <c r="B56" s="311"/>
      <c r="C56" s="258" t="str">
        <f>IF(AND(B56="",G56=""),"",(IF(OR(B56="",VLOOKUP(B56,BUDGET!$A:$G,7,0)=0,MID(B56,3,1)&lt;&gt;"."),"BL ???",VLOOKUP(B56,BUDGET!$A:$G,2,0))))</f>
        <v/>
      </c>
      <c r="D56" s="259"/>
      <c r="E56" s="260"/>
      <c r="F56" s="261"/>
      <c r="G56" s="262"/>
      <c r="H56" s="259"/>
      <c r="I56" s="263"/>
      <c r="J56" s="264">
        <f t="shared" si="0"/>
        <v>0</v>
      </c>
    </row>
    <row r="57" spans="1:10" s="2" customFormat="1">
      <c r="A57" s="324">
        <v>51</v>
      </c>
      <c r="B57" s="311"/>
      <c r="C57" s="258" t="str">
        <f>IF(AND(B57="",G57=""),"",(IF(OR(B57="",VLOOKUP(B57,BUDGET!$A:$G,7,0)=0,MID(B57,3,1)&lt;&gt;"."),"BL ???",VLOOKUP(B57,BUDGET!$A:$G,2,0))))</f>
        <v/>
      </c>
      <c r="D57" s="259"/>
      <c r="E57" s="260"/>
      <c r="F57" s="261"/>
      <c r="G57" s="262"/>
      <c r="H57" s="259"/>
      <c r="I57" s="263"/>
      <c r="J57" s="264">
        <f t="shared" si="0"/>
        <v>0</v>
      </c>
    </row>
    <row r="58" spans="1:10" s="2" customFormat="1">
      <c r="A58" s="324">
        <v>52</v>
      </c>
      <c r="B58" s="311"/>
      <c r="C58" s="258" t="str">
        <f>IF(AND(B58="",G58=""),"",(IF(OR(B58="",VLOOKUP(B58,BUDGET!$A:$G,7,0)=0,MID(B58,3,1)&lt;&gt;"."),"BL ???",VLOOKUP(B58,BUDGET!$A:$G,2,0))))</f>
        <v/>
      </c>
      <c r="D58" s="259"/>
      <c r="E58" s="260"/>
      <c r="F58" s="261"/>
      <c r="G58" s="262"/>
      <c r="H58" s="259"/>
      <c r="I58" s="263"/>
      <c r="J58" s="264">
        <f t="shared" si="0"/>
        <v>0</v>
      </c>
    </row>
    <row r="59" spans="1:10" s="2" customFormat="1">
      <c r="A59" s="324">
        <v>53</v>
      </c>
      <c r="B59" s="311"/>
      <c r="C59" s="258" t="str">
        <f>IF(AND(B59="",G59=""),"",(IF(OR(B59="",VLOOKUP(B59,BUDGET!$A:$G,7,0)=0,MID(B59,3,1)&lt;&gt;"."),"BL ???",VLOOKUP(B59,BUDGET!$A:$G,2,0))))</f>
        <v/>
      </c>
      <c r="D59" s="259"/>
      <c r="E59" s="260"/>
      <c r="F59" s="261"/>
      <c r="G59" s="262"/>
      <c r="H59" s="259"/>
      <c r="I59" s="263"/>
      <c r="J59" s="264">
        <f t="shared" si="0"/>
        <v>0</v>
      </c>
    </row>
    <row r="60" spans="1:10" s="2" customFormat="1">
      <c r="A60" s="324">
        <v>54</v>
      </c>
      <c r="B60" s="311"/>
      <c r="C60" s="258" t="str">
        <f>IF(AND(B60="",G60=""),"",(IF(OR(B60="",VLOOKUP(B60,BUDGET!$A:$G,7,0)=0,MID(B60,3,1)&lt;&gt;"."),"BL ???",VLOOKUP(B60,BUDGET!$A:$G,2,0))))</f>
        <v/>
      </c>
      <c r="D60" s="259"/>
      <c r="E60" s="260"/>
      <c r="F60" s="261"/>
      <c r="G60" s="262"/>
      <c r="H60" s="259"/>
      <c r="I60" s="263"/>
      <c r="J60" s="264">
        <f t="shared" si="0"/>
        <v>0</v>
      </c>
    </row>
    <row r="61" spans="1:10" s="2" customFormat="1">
      <c r="A61" s="324">
        <v>55</v>
      </c>
      <c r="B61" s="311"/>
      <c r="C61" s="258" t="str">
        <f>IF(AND(B61="",G61=""),"",(IF(OR(B61="",VLOOKUP(B61,BUDGET!$A:$G,7,0)=0,MID(B61,3,1)&lt;&gt;"."),"BL ???",VLOOKUP(B61,BUDGET!$A:$G,2,0))))</f>
        <v/>
      </c>
      <c r="D61" s="259"/>
      <c r="E61" s="260"/>
      <c r="F61" s="261"/>
      <c r="G61" s="262"/>
      <c r="H61" s="259"/>
      <c r="I61" s="263"/>
      <c r="J61" s="264">
        <f t="shared" si="0"/>
        <v>0</v>
      </c>
    </row>
    <row r="62" spans="1:10" s="2" customFormat="1">
      <c r="A62" s="324">
        <v>56</v>
      </c>
      <c r="B62" s="311"/>
      <c r="C62" s="258" t="str">
        <f>IF(AND(B62="",G62=""),"",(IF(OR(B62="",VLOOKUP(B62,BUDGET!$A:$G,7,0)=0,MID(B62,3,1)&lt;&gt;"."),"BL ???",VLOOKUP(B62,BUDGET!$A:$G,2,0))))</f>
        <v/>
      </c>
      <c r="D62" s="259"/>
      <c r="E62" s="260"/>
      <c r="F62" s="261"/>
      <c r="G62" s="262"/>
      <c r="H62" s="259"/>
      <c r="I62" s="263"/>
      <c r="J62" s="264">
        <f t="shared" si="0"/>
        <v>0</v>
      </c>
    </row>
    <row r="63" spans="1:10" s="2" customFormat="1">
      <c r="A63" s="324">
        <v>57</v>
      </c>
      <c r="B63" s="311"/>
      <c r="C63" s="258" t="str">
        <f>IF(AND(B63="",G63=""),"",(IF(OR(B63="",VLOOKUP(B63,BUDGET!$A:$G,7,0)=0,MID(B63,3,1)&lt;&gt;"."),"BL ???",VLOOKUP(B63,BUDGET!$A:$G,2,0))))</f>
        <v/>
      </c>
      <c r="D63" s="259"/>
      <c r="E63" s="260"/>
      <c r="F63" s="261"/>
      <c r="G63" s="262"/>
      <c r="H63" s="259"/>
      <c r="I63" s="263"/>
      <c r="J63" s="264">
        <f t="shared" si="0"/>
        <v>0</v>
      </c>
    </row>
    <row r="64" spans="1:10" s="2" customFormat="1">
      <c r="A64" s="324">
        <v>58</v>
      </c>
      <c r="B64" s="311"/>
      <c r="C64" s="258" t="str">
        <f>IF(AND(B64="",G64=""),"",(IF(OR(B64="",VLOOKUP(B64,BUDGET!$A:$G,7,0)=0,MID(B64,3,1)&lt;&gt;"."),"BL ???",VLOOKUP(B64,BUDGET!$A:$G,2,0))))</f>
        <v/>
      </c>
      <c r="D64" s="259"/>
      <c r="E64" s="260"/>
      <c r="F64" s="261"/>
      <c r="G64" s="262"/>
      <c r="H64" s="259"/>
      <c r="I64" s="263"/>
      <c r="J64" s="264">
        <f t="shared" si="0"/>
        <v>0</v>
      </c>
    </row>
    <row r="65" spans="1:10" s="2" customFormat="1">
      <c r="A65" s="324">
        <v>59</v>
      </c>
      <c r="B65" s="311"/>
      <c r="C65" s="258" t="str">
        <f>IF(AND(B65="",G65=""),"",(IF(OR(B65="",VLOOKUP(B65,BUDGET!$A:$G,7,0)=0,MID(B65,3,1)&lt;&gt;"."),"BL ???",VLOOKUP(B65,BUDGET!$A:$G,2,0))))</f>
        <v/>
      </c>
      <c r="D65" s="259"/>
      <c r="E65" s="260"/>
      <c r="F65" s="261"/>
      <c r="G65" s="262"/>
      <c r="H65" s="259"/>
      <c r="I65" s="263"/>
      <c r="J65" s="264">
        <f t="shared" si="0"/>
        <v>0</v>
      </c>
    </row>
    <row r="66" spans="1:10" s="2" customFormat="1">
      <c r="A66" s="324">
        <v>60</v>
      </c>
      <c r="B66" s="311"/>
      <c r="C66" s="258" t="str">
        <f>IF(AND(B66="",G66=""),"",(IF(OR(B66="",VLOOKUP(B66,BUDGET!$A:$G,7,0)=0,MID(B66,3,1)&lt;&gt;"."),"BL ???",VLOOKUP(B66,BUDGET!$A:$G,2,0))))</f>
        <v/>
      </c>
      <c r="D66" s="259"/>
      <c r="E66" s="260"/>
      <c r="F66" s="261"/>
      <c r="G66" s="262"/>
      <c r="H66" s="259"/>
      <c r="I66" s="263"/>
      <c r="J66" s="264">
        <f t="shared" si="0"/>
        <v>0</v>
      </c>
    </row>
    <row r="67" spans="1:10" s="2" customFormat="1">
      <c r="A67" s="324">
        <v>61</v>
      </c>
      <c r="B67" s="311"/>
      <c r="C67" s="258" t="str">
        <f>IF(AND(B67="",G67=""),"",(IF(OR(B67="",VLOOKUP(B67,BUDGET!$A:$G,7,0)=0,MID(B67,3,1)&lt;&gt;"."),"BL ???",VLOOKUP(B67,BUDGET!$A:$G,2,0))))</f>
        <v/>
      </c>
      <c r="D67" s="259"/>
      <c r="E67" s="260"/>
      <c r="F67" s="261"/>
      <c r="G67" s="262"/>
      <c r="H67" s="259"/>
      <c r="I67" s="263"/>
      <c r="J67" s="264">
        <f t="shared" si="0"/>
        <v>0</v>
      </c>
    </row>
    <row r="68" spans="1:10" s="2" customFormat="1">
      <c r="A68" s="324">
        <v>62</v>
      </c>
      <c r="B68" s="311"/>
      <c r="C68" s="258" t="str">
        <f>IF(AND(B68="",G68=""),"",(IF(OR(B68="",VLOOKUP(B68,BUDGET!$A:$G,7,0)=0,MID(B68,3,1)&lt;&gt;"."),"BL ???",VLOOKUP(B68,BUDGET!$A:$G,2,0))))</f>
        <v/>
      </c>
      <c r="D68" s="259"/>
      <c r="E68" s="260"/>
      <c r="F68" s="261"/>
      <c r="G68" s="262"/>
      <c r="H68" s="259"/>
      <c r="I68" s="263"/>
      <c r="J68" s="264">
        <f t="shared" si="0"/>
        <v>0</v>
      </c>
    </row>
    <row r="69" spans="1:10" s="2" customFormat="1">
      <c r="A69" s="324">
        <v>63</v>
      </c>
      <c r="B69" s="311"/>
      <c r="C69" s="258" t="str">
        <f>IF(AND(B69="",G69=""),"",(IF(OR(B69="",VLOOKUP(B69,BUDGET!$A:$G,7,0)=0,MID(B69,3,1)&lt;&gt;"."),"BL ???",VLOOKUP(B69,BUDGET!$A:$G,2,0))))</f>
        <v/>
      </c>
      <c r="D69" s="259"/>
      <c r="E69" s="260"/>
      <c r="F69" s="261"/>
      <c r="G69" s="262"/>
      <c r="H69" s="259"/>
      <c r="I69" s="263"/>
      <c r="J69" s="264">
        <f t="shared" si="0"/>
        <v>0</v>
      </c>
    </row>
    <row r="70" spans="1:10" s="2" customFormat="1">
      <c r="A70" s="324">
        <v>64</v>
      </c>
      <c r="B70" s="311"/>
      <c r="C70" s="258" t="str">
        <f>IF(AND(B70="",G70=""),"",(IF(OR(B70="",VLOOKUP(B70,BUDGET!$A:$G,7,0)=0,MID(B70,3,1)&lt;&gt;"."),"BL ???",VLOOKUP(B70,BUDGET!$A:$G,2,0))))</f>
        <v/>
      </c>
      <c r="D70" s="259"/>
      <c r="E70" s="260"/>
      <c r="F70" s="261"/>
      <c r="G70" s="262"/>
      <c r="H70" s="259"/>
      <c r="I70" s="263"/>
      <c r="J70" s="264">
        <f t="shared" si="0"/>
        <v>0</v>
      </c>
    </row>
    <row r="71" spans="1:10" s="2" customFormat="1">
      <c r="A71" s="324">
        <v>65</v>
      </c>
      <c r="B71" s="311"/>
      <c r="C71" s="258" t="str">
        <f>IF(AND(B71="",G71=""),"",(IF(OR(B71="",VLOOKUP(B71,BUDGET!$A:$G,7,0)=0,MID(B71,3,1)&lt;&gt;"."),"BL ???",VLOOKUP(B71,BUDGET!$A:$G,2,0))))</f>
        <v/>
      </c>
      <c r="D71" s="259"/>
      <c r="E71" s="260"/>
      <c r="F71" s="261"/>
      <c r="G71" s="262"/>
      <c r="H71" s="259"/>
      <c r="I71" s="263"/>
      <c r="J71" s="264">
        <f t="shared" si="0"/>
        <v>0</v>
      </c>
    </row>
    <row r="72" spans="1:10" s="2" customFormat="1">
      <c r="A72" s="324">
        <v>66</v>
      </c>
      <c r="B72" s="311"/>
      <c r="C72" s="258" t="str">
        <f>IF(AND(B72="",G72=""),"",(IF(OR(B72="",VLOOKUP(B72,BUDGET!$A:$G,7,0)=0,MID(B72,3,1)&lt;&gt;"."),"BL ???",VLOOKUP(B72,BUDGET!$A:$G,2,0))))</f>
        <v/>
      </c>
      <c r="D72" s="259"/>
      <c r="E72" s="260"/>
      <c r="F72" s="261"/>
      <c r="G72" s="262"/>
      <c r="H72" s="259"/>
      <c r="I72" s="263"/>
      <c r="J72" s="264">
        <f t="shared" ref="J72:J135" si="1">IF((C72="BL ???"),"BL ???",IF(ISERROR(G72/I72),0,G72/I72))</f>
        <v>0</v>
      </c>
    </row>
    <row r="73" spans="1:10" s="2" customFormat="1">
      <c r="A73" s="324">
        <v>67</v>
      </c>
      <c r="B73" s="311"/>
      <c r="C73" s="258" t="str">
        <f>IF(AND(B73="",G73=""),"",(IF(OR(B73="",VLOOKUP(B73,BUDGET!$A:$G,7,0)=0,MID(B73,3,1)&lt;&gt;"."),"BL ???",VLOOKUP(B73,BUDGET!$A:$G,2,0))))</f>
        <v/>
      </c>
      <c r="D73" s="259"/>
      <c r="E73" s="260"/>
      <c r="F73" s="261"/>
      <c r="G73" s="262"/>
      <c r="H73" s="259"/>
      <c r="I73" s="263"/>
      <c r="J73" s="264">
        <f t="shared" si="1"/>
        <v>0</v>
      </c>
    </row>
    <row r="74" spans="1:10" s="2" customFormat="1">
      <c r="A74" s="324">
        <v>68</v>
      </c>
      <c r="B74" s="311"/>
      <c r="C74" s="258" t="str">
        <f>IF(AND(B74="",G74=""),"",(IF(OR(B74="",VLOOKUP(B74,BUDGET!$A:$G,7,0)=0,MID(B74,3,1)&lt;&gt;"."),"BL ???",VLOOKUP(B74,BUDGET!$A:$G,2,0))))</f>
        <v/>
      </c>
      <c r="D74" s="259"/>
      <c r="E74" s="260"/>
      <c r="F74" s="261"/>
      <c r="G74" s="262"/>
      <c r="H74" s="259"/>
      <c r="I74" s="263"/>
      <c r="J74" s="264">
        <f t="shared" si="1"/>
        <v>0</v>
      </c>
    </row>
    <row r="75" spans="1:10" s="2" customFormat="1">
      <c r="A75" s="324">
        <v>69</v>
      </c>
      <c r="B75" s="311"/>
      <c r="C75" s="258" t="str">
        <f>IF(AND(B75="",G75=""),"",(IF(OR(B75="",VLOOKUP(B75,BUDGET!$A:$G,7,0)=0,MID(B75,3,1)&lt;&gt;"."),"BL ???",VLOOKUP(B75,BUDGET!$A:$G,2,0))))</f>
        <v/>
      </c>
      <c r="D75" s="259"/>
      <c r="E75" s="260"/>
      <c r="F75" s="261"/>
      <c r="G75" s="262"/>
      <c r="H75" s="259"/>
      <c r="I75" s="263"/>
      <c r="J75" s="264">
        <f t="shared" si="1"/>
        <v>0</v>
      </c>
    </row>
    <row r="76" spans="1:10" s="2" customFormat="1">
      <c r="A76" s="324">
        <v>70</v>
      </c>
      <c r="B76" s="311"/>
      <c r="C76" s="258" t="str">
        <f>IF(AND(B76="",G76=""),"",(IF(OR(B76="",VLOOKUP(B76,BUDGET!$A:$G,7,0)=0,MID(B76,3,1)&lt;&gt;"."),"BL ???",VLOOKUP(B76,BUDGET!$A:$G,2,0))))</f>
        <v/>
      </c>
      <c r="D76" s="259"/>
      <c r="E76" s="260"/>
      <c r="F76" s="261"/>
      <c r="G76" s="262"/>
      <c r="H76" s="259"/>
      <c r="I76" s="263"/>
      <c r="J76" s="264">
        <f t="shared" si="1"/>
        <v>0</v>
      </c>
    </row>
    <row r="77" spans="1:10" s="2" customFormat="1">
      <c r="A77" s="324">
        <v>71</v>
      </c>
      <c r="B77" s="311"/>
      <c r="C77" s="258" t="str">
        <f>IF(AND(B77="",G77=""),"",(IF(OR(B77="",VLOOKUP(B77,BUDGET!$A:$G,7,0)=0,MID(B77,3,1)&lt;&gt;"."),"BL ???",VLOOKUP(B77,BUDGET!$A:$G,2,0))))</f>
        <v/>
      </c>
      <c r="D77" s="259"/>
      <c r="E77" s="260"/>
      <c r="F77" s="261"/>
      <c r="G77" s="262"/>
      <c r="H77" s="259"/>
      <c r="I77" s="263"/>
      <c r="J77" s="264">
        <f t="shared" si="1"/>
        <v>0</v>
      </c>
    </row>
    <row r="78" spans="1:10" s="2" customFormat="1">
      <c r="A78" s="324">
        <v>72</v>
      </c>
      <c r="B78" s="311"/>
      <c r="C78" s="258" t="str">
        <f>IF(AND(B78="",G78=""),"",(IF(OR(B78="",VLOOKUP(B78,BUDGET!$A:$G,7,0)=0,MID(B78,3,1)&lt;&gt;"."),"BL ???",VLOOKUP(B78,BUDGET!$A:$G,2,0))))</f>
        <v/>
      </c>
      <c r="D78" s="259"/>
      <c r="E78" s="260"/>
      <c r="F78" s="261"/>
      <c r="G78" s="262"/>
      <c r="H78" s="259"/>
      <c r="I78" s="263"/>
      <c r="J78" s="264">
        <f t="shared" si="1"/>
        <v>0</v>
      </c>
    </row>
    <row r="79" spans="1:10" s="2" customFormat="1">
      <c r="A79" s="324">
        <v>73</v>
      </c>
      <c r="B79" s="311"/>
      <c r="C79" s="258" t="str">
        <f>IF(AND(B79="",G79=""),"",(IF(OR(B79="",VLOOKUP(B79,BUDGET!$A:$G,7,0)=0,MID(B79,3,1)&lt;&gt;"."),"BL ???",VLOOKUP(B79,BUDGET!$A:$G,2,0))))</f>
        <v/>
      </c>
      <c r="D79" s="259"/>
      <c r="E79" s="260"/>
      <c r="F79" s="261"/>
      <c r="G79" s="262"/>
      <c r="H79" s="259"/>
      <c r="I79" s="263"/>
      <c r="J79" s="264">
        <f t="shared" si="1"/>
        <v>0</v>
      </c>
    </row>
    <row r="80" spans="1:10" s="2" customFormat="1">
      <c r="A80" s="324">
        <v>74</v>
      </c>
      <c r="B80" s="311"/>
      <c r="C80" s="258" t="str">
        <f>IF(AND(B80="",G80=""),"",(IF(OR(B80="",VLOOKUP(B80,BUDGET!$A:$G,7,0)=0,MID(B80,3,1)&lt;&gt;"."),"BL ???",VLOOKUP(B80,BUDGET!$A:$G,2,0))))</f>
        <v/>
      </c>
      <c r="D80" s="259"/>
      <c r="E80" s="260"/>
      <c r="F80" s="261"/>
      <c r="G80" s="262"/>
      <c r="H80" s="259"/>
      <c r="I80" s="263"/>
      <c r="J80" s="264">
        <f t="shared" si="1"/>
        <v>0</v>
      </c>
    </row>
    <row r="81" spans="1:10" s="2" customFormat="1">
      <c r="A81" s="324">
        <v>75</v>
      </c>
      <c r="B81" s="311"/>
      <c r="C81" s="258" t="str">
        <f>IF(AND(B81="",G81=""),"",(IF(OR(B81="",VLOOKUP(B81,BUDGET!$A:$G,7,0)=0,MID(B81,3,1)&lt;&gt;"."),"BL ???",VLOOKUP(B81,BUDGET!$A:$G,2,0))))</f>
        <v/>
      </c>
      <c r="D81" s="259"/>
      <c r="E81" s="260"/>
      <c r="F81" s="261"/>
      <c r="G81" s="262"/>
      <c r="H81" s="259"/>
      <c r="I81" s="263"/>
      <c r="J81" s="264">
        <f t="shared" si="1"/>
        <v>0</v>
      </c>
    </row>
    <row r="82" spans="1:10" s="2" customFormat="1">
      <c r="A82" s="324">
        <v>76</v>
      </c>
      <c r="B82" s="311"/>
      <c r="C82" s="258" t="str">
        <f>IF(AND(B82="",G82=""),"",(IF(OR(B82="",VLOOKUP(B82,BUDGET!$A:$G,7,0)=0,MID(B82,3,1)&lt;&gt;"."),"BL ???",VLOOKUP(B82,BUDGET!$A:$G,2,0))))</f>
        <v/>
      </c>
      <c r="D82" s="259"/>
      <c r="E82" s="260"/>
      <c r="F82" s="261"/>
      <c r="G82" s="262"/>
      <c r="H82" s="259"/>
      <c r="I82" s="263"/>
      <c r="J82" s="264">
        <f t="shared" si="1"/>
        <v>0</v>
      </c>
    </row>
    <row r="83" spans="1:10" s="2" customFormat="1">
      <c r="A83" s="324">
        <v>77</v>
      </c>
      <c r="B83" s="311"/>
      <c r="C83" s="258" t="str">
        <f>IF(AND(B83="",G83=""),"",(IF(OR(B83="",VLOOKUP(B83,BUDGET!$A:$G,7,0)=0,MID(B83,3,1)&lt;&gt;"."),"BL ???",VLOOKUP(B83,BUDGET!$A:$G,2,0))))</f>
        <v/>
      </c>
      <c r="D83" s="259"/>
      <c r="E83" s="260"/>
      <c r="F83" s="261"/>
      <c r="G83" s="262"/>
      <c r="H83" s="259"/>
      <c r="I83" s="263"/>
      <c r="J83" s="264">
        <f t="shared" si="1"/>
        <v>0</v>
      </c>
    </row>
    <row r="84" spans="1:10" s="2" customFormat="1">
      <c r="A84" s="324">
        <v>78</v>
      </c>
      <c r="B84" s="311"/>
      <c r="C84" s="258" t="str">
        <f>IF(AND(B84="",G84=""),"",(IF(OR(B84="",VLOOKUP(B84,BUDGET!$A:$G,7,0)=0,MID(B84,3,1)&lt;&gt;"."),"BL ???",VLOOKUP(B84,BUDGET!$A:$G,2,0))))</f>
        <v/>
      </c>
      <c r="D84" s="259"/>
      <c r="E84" s="260"/>
      <c r="F84" s="261"/>
      <c r="G84" s="262"/>
      <c r="H84" s="259"/>
      <c r="I84" s="263"/>
      <c r="J84" s="264">
        <f t="shared" si="1"/>
        <v>0</v>
      </c>
    </row>
    <row r="85" spans="1:10" s="2" customFormat="1">
      <c r="A85" s="324">
        <v>79</v>
      </c>
      <c r="B85" s="311"/>
      <c r="C85" s="258" t="str">
        <f>IF(AND(B85="",G85=""),"",(IF(OR(B85="",VLOOKUP(B85,BUDGET!$A:$G,7,0)=0,MID(B85,3,1)&lt;&gt;"."),"BL ???",VLOOKUP(B85,BUDGET!$A:$G,2,0))))</f>
        <v/>
      </c>
      <c r="D85" s="259"/>
      <c r="E85" s="260"/>
      <c r="F85" s="261"/>
      <c r="G85" s="262"/>
      <c r="H85" s="259"/>
      <c r="I85" s="263"/>
      <c r="J85" s="264">
        <f t="shared" si="1"/>
        <v>0</v>
      </c>
    </row>
    <row r="86" spans="1:10" s="2" customFormat="1">
      <c r="A86" s="324">
        <v>80</v>
      </c>
      <c r="B86" s="311"/>
      <c r="C86" s="258" t="str">
        <f>IF(AND(B86="",G86=""),"",(IF(OR(B86="",VLOOKUP(B86,BUDGET!$A:$G,7,0)=0,MID(B86,3,1)&lt;&gt;"."),"BL ???",VLOOKUP(B86,BUDGET!$A:$G,2,0))))</f>
        <v/>
      </c>
      <c r="D86" s="259"/>
      <c r="E86" s="260"/>
      <c r="F86" s="261"/>
      <c r="G86" s="262"/>
      <c r="H86" s="259"/>
      <c r="I86" s="263"/>
      <c r="J86" s="264">
        <f t="shared" si="1"/>
        <v>0</v>
      </c>
    </row>
    <row r="87" spans="1:10" s="2" customFormat="1">
      <c r="A87" s="324">
        <v>81</v>
      </c>
      <c r="B87" s="311"/>
      <c r="C87" s="258" t="str">
        <f>IF(AND(B87="",G87=""),"",(IF(OR(B87="",VLOOKUP(B87,BUDGET!$A:$G,7,0)=0,MID(B87,3,1)&lt;&gt;"."),"BL ???",VLOOKUP(B87,BUDGET!$A:$G,2,0))))</f>
        <v/>
      </c>
      <c r="D87" s="259"/>
      <c r="E87" s="260"/>
      <c r="F87" s="261"/>
      <c r="G87" s="262"/>
      <c r="H87" s="259"/>
      <c r="I87" s="263"/>
      <c r="J87" s="264">
        <f t="shared" si="1"/>
        <v>0</v>
      </c>
    </row>
    <row r="88" spans="1:10" s="2" customFormat="1">
      <c r="A88" s="324">
        <v>82</v>
      </c>
      <c r="B88" s="311"/>
      <c r="C88" s="258" t="str">
        <f>IF(AND(B88="",G88=""),"",(IF(OR(B88="",VLOOKUP(B88,BUDGET!$A:$G,7,0)=0,MID(B88,3,1)&lt;&gt;"."),"BL ???",VLOOKUP(B88,BUDGET!$A:$G,2,0))))</f>
        <v/>
      </c>
      <c r="D88" s="259"/>
      <c r="E88" s="260"/>
      <c r="F88" s="261"/>
      <c r="G88" s="262"/>
      <c r="H88" s="259"/>
      <c r="I88" s="263"/>
      <c r="J88" s="264">
        <f t="shared" si="1"/>
        <v>0</v>
      </c>
    </row>
    <row r="89" spans="1:10" s="2" customFormat="1">
      <c r="A89" s="324">
        <v>83</v>
      </c>
      <c r="B89" s="311"/>
      <c r="C89" s="258" t="str">
        <f>IF(AND(B89="",G89=""),"",(IF(OR(B89="",VLOOKUP(B89,BUDGET!$A:$G,7,0)=0,MID(B89,3,1)&lt;&gt;"."),"BL ???",VLOOKUP(B89,BUDGET!$A:$G,2,0))))</f>
        <v/>
      </c>
      <c r="D89" s="259"/>
      <c r="E89" s="260"/>
      <c r="F89" s="261"/>
      <c r="G89" s="262"/>
      <c r="H89" s="259"/>
      <c r="I89" s="263"/>
      <c r="J89" s="264">
        <f t="shared" si="1"/>
        <v>0</v>
      </c>
    </row>
    <row r="90" spans="1:10" s="2" customFormat="1">
      <c r="A90" s="324">
        <v>84</v>
      </c>
      <c r="B90" s="311"/>
      <c r="C90" s="258" t="str">
        <f>IF(AND(B90="",G90=""),"",(IF(OR(B90="",VLOOKUP(B90,BUDGET!$A:$G,7,0)=0,MID(B90,3,1)&lt;&gt;"."),"BL ???",VLOOKUP(B90,BUDGET!$A:$G,2,0))))</f>
        <v/>
      </c>
      <c r="D90" s="259"/>
      <c r="E90" s="260"/>
      <c r="F90" s="261"/>
      <c r="G90" s="262"/>
      <c r="H90" s="259"/>
      <c r="I90" s="263"/>
      <c r="J90" s="264">
        <f t="shared" si="1"/>
        <v>0</v>
      </c>
    </row>
    <row r="91" spans="1:10" s="2" customFormat="1">
      <c r="A91" s="324">
        <v>85</v>
      </c>
      <c r="B91" s="311"/>
      <c r="C91" s="258" t="str">
        <f>IF(AND(B91="",G91=""),"",(IF(OR(B91="",VLOOKUP(B91,BUDGET!$A:$G,7,0)=0,MID(B91,3,1)&lt;&gt;"."),"BL ???",VLOOKUP(B91,BUDGET!$A:$G,2,0))))</f>
        <v/>
      </c>
      <c r="D91" s="259"/>
      <c r="E91" s="260"/>
      <c r="F91" s="261"/>
      <c r="G91" s="262"/>
      <c r="H91" s="259"/>
      <c r="I91" s="263"/>
      <c r="J91" s="264">
        <f t="shared" si="1"/>
        <v>0</v>
      </c>
    </row>
    <row r="92" spans="1:10" s="2" customFormat="1">
      <c r="A92" s="324">
        <v>86</v>
      </c>
      <c r="B92" s="311"/>
      <c r="C92" s="258" t="str">
        <f>IF(AND(B92="",G92=""),"",(IF(OR(B92="",VLOOKUP(B92,BUDGET!$A:$G,7,0)=0,MID(B92,3,1)&lt;&gt;"."),"BL ???",VLOOKUP(B92,BUDGET!$A:$G,2,0))))</f>
        <v/>
      </c>
      <c r="D92" s="259"/>
      <c r="E92" s="260"/>
      <c r="F92" s="261"/>
      <c r="G92" s="262"/>
      <c r="H92" s="259"/>
      <c r="I92" s="263"/>
      <c r="J92" s="264">
        <f t="shared" si="1"/>
        <v>0</v>
      </c>
    </row>
    <row r="93" spans="1:10" s="2" customFormat="1">
      <c r="A93" s="324">
        <v>87</v>
      </c>
      <c r="B93" s="311"/>
      <c r="C93" s="258" t="str">
        <f>IF(AND(B93="",G93=""),"",(IF(OR(B93="",VLOOKUP(B93,BUDGET!$A:$G,7,0)=0,MID(B93,3,1)&lt;&gt;"."),"BL ???",VLOOKUP(B93,BUDGET!$A:$G,2,0))))</f>
        <v/>
      </c>
      <c r="D93" s="259"/>
      <c r="E93" s="260"/>
      <c r="F93" s="261"/>
      <c r="G93" s="262"/>
      <c r="H93" s="259"/>
      <c r="I93" s="263"/>
      <c r="J93" s="264">
        <f t="shared" si="1"/>
        <v>0</v>
      </c>
    </row>
    <row r="94" spans="1:10" s="2" customFormat="1">
      <c r="A94" s="324">
        <v>88</v>
      </c>
      <c r="B94" s="311"/>
      <c r="C94" s="258" t="str">
        <f>IF(AND(B94="",G94=""),"",(IF(OR(B94="",VLOOKUP(B94,BUDGET!$A:$G,7,0)=0,MID(B94,3,1)&lt;&gt;"."),"BL ???",VLOOKUP(B94,BUDGET!$A:$G,2,0))))</f>
        <v/>
      </c>
      <c r="D94" s="259"/>
      <c r="E94" s="260"/>
      <c r="F94" s="261"/>
      <c r="G94" s="262"/>
      <c r="H94" s="259"/>
      <c r="I94" s="263"/>
      <c r="J94" s="264">
        <f t="shared" si="1"/>
        <v>0</v>
      </c>
    </row>
    <row r="95" spans="1:10" s="2" customFormat="1">
      <c r="A95" s="324">
        <v>89</v>
      </c>
      <c r="B95" s="311"/>
      <c r="C95" s="258" t="str">
        <f>IF(AND(B95="",G95=""),"",(IF(OR(B95="",VLOOKUP(B95,BUDGET!$A:$G,7,0)=0,MID(B95,3,1)&lt;&gt;"."),"BL ???",VLOOKUP(B95,BUDGET!$A:$G,2,0))))</f>
        <v/>
      </c>
      <c r="D95" s="259"/>
      <c r="E95" s="260"/>
      <c r="F95" s="261"/>
      <c r="G95" s="262"/>
      <c r="H95" s="259"/>
      <c r="I95" s="263"/>
      <c r="J95" s="264">
        <f t="shared" si="1"/>
        <v>0</v>
      </c>
    </row>
    <row r="96" spans="1:10" s="2" customFormat="1">
      <c r="A96" s="324">
        <v>90</v>
      </c>
      <c r="B96" s="311"/>
      <c r="C96" s="258" t="str">
        <f>IF(AND(B96="",G96=""),"",(IF(OR(B96="",VLOOKUP(B96,BUDGET!$A:$G,7,0)=0,MID(B96,3,1)&lt;&gt;"."),"BL ???",VLOOKUP(B96,BUDGET!$A:$G,2,0))))</f>
        <v/>
      </c>
      <c r="D96" s="259"/>
      <c r="E96" s="260"/>
      <c r="F96" s="261"/>
      <c r="G96" s="262"/>
      <c r="H96" s="259"/>
      <c r="I96" s="263"/>
      <c r="J96" s="264">
        <f t="shared" si="1"/>
        <v>0</v>
      </c>
    </row>
    <row r="97" spans="1:10" s="2" customFormat="1">
      <c r="A97" s="324">
        <v>91</v>
      </c>
      <c r="B97" s="311"/>
      <c r="C97" s="258" t="str">
        <f>IF(AND(B97="",G97=""),"",(IF(OR(B97="",VLOOKUP(B97,BUDGET!$A:$G,7,0)=0,MID(B97,3,1)&lt;&gt;"."),"BL ???",VLOOKUP(B97,BUDGET!$A:$G,2,0))))</f>
        <v/>
      </c>
      <c r="D97" s="259"/>
      <c r="E97" s="260"/>
      <c r="F97" s="261"/>
      <c r="G97" s="262"/>
      <c r="H97" s="259"/>
      <c r="I97" s="263"/>
      <c r="J97" s="264">
        <f t="shared" si="1"/>
        <v>0</v>
      </c>
    </row>
    <row r="98" spans="1:10" s="2" customFormat="1">
      <c r="A98" s="324">
        <v>92</v>
      </c>
      <c r="B98" s="311"/>
      <c r="C98" s="258" t="str">
        <f>IF(AND(B98="",G98=""),"",(IF(OR(B98="",VLOOKUP(B98,BUDGET!$A:$G,7,0)=0,MID(B98,3,1)&lt;&gt;"."),"BL ???",VLOOKUP(B98,BUDGET!$A:$G,2,0))))</f>
        <v/>
      </c>
      <c r="D98" s="259"/>
      <c r="E98" s="260"/>
      <c r="F98" s="261"/>
      <c r="G98" s="262"/>
      <c r="H98" s="259"/>
      <c r="I98" s="263"/>
      <c r="J98" s="264">
        <f t="shared" si="1"/>
        <v>0</v>
      </c>
    </row>
    <row r="99" spans="1:10" s="2" customFormat="1">
      <c r="A99" s="324">
        <v>93</v>
      </c>
      <c r="B99" s="311"/>
      <c r="C99" s="258" t="str">
        <f>IF(AND(B99="",G99=""),"",(IF(OR(B99="",VLOOKUP(B99,BUDGET!$A:$G,7,0)=0,MID(B99,3,1)&lt;&gt;"."),"BL ???",VLOOKUP(B99,BUDGET!$A:$G,2,0))))</f>
        <v/>
      </c>
      <c r="D99" s="259"/>
      <c r="E99" s="260"/>
      <c r="F99" s="261"/>
      <c r="G99" s="262"/>
      <c r="H99" s="259"/>
      <c r="I99" s="263"/>
      <c r="J99" s="264">
        <f t="shared" si="1"/>
        <v>0</v>
      </c>
    </row>
    <row r="100" spans="1:10" s="2" customFormat="1">
      <c r="A100" s="324">
        <v>94</v>
      </c>
      <c r="B100" s="311"/>
      <c r="C100" s="258" t="str">
        <f>IF(AND(B100="",G100=""),"",(IF(OR(B100="",VLOOKUP(B100,BUDGET!$A:$G,7,0)=0,MID(B100,3,1)&lt;&gt;"."),"BL ???",VLOOKUP(B100,BUDGET!$A:$G,2,0))))</f>
        <v/>
      </c>
      <c r="D100" s="259"/>
      <c r="E100" s="260"/>
      <c r="F100" s="261"/>
      <c r="G100" s="262"/>
      <c r="H100" s="259"/>
      <c r="I100" s="263"/>
      <c r="J100" s="264">
        <f t="shared" si="1"/>
        <v>0</v>
      </c>
    </row>
    <row r="101" spans="1:10" s="2" customFormat="1">
      <c r="A101" s="324">
        <v>95</v>
      </c>
      <c r="B101" s="311"/>
      <c r="C101" s="258" t="str">
        <f>IF(AND(B101="",G101=""),"",(IF(OR(B101="",VLOOKUP(B101,BUDGET!$A:$G,7,0)=0,MID(B101,3,1)&lt;&gt;"."),"BL ???",VLOOKUP(B101,BUDGET!$A:$G,2,0))))</f>
        <v/>
      </c>
      <c r="D101" s="259"/>
      <c r="E101" s="260"/>
      <c r="F101" s="261"/>
      <c r="G101" s="262"/>
      <c r="H101" s="259"/>
      <c r="I101" s="263"/>
      <c r="J101" s="264">
        <f t="shared" si="1"/>
        <v>0</v>
      </c>
    </row>
    <row r="102" spans="1:10" s="2" customFormat="1">
      <c r="A102" s="324">
        <v>96</v>
      </c>
      <c r="B102" s="311"/>
      <c r="C102" s="258" t="str">
        <f>IF(AND(B102="",G102=""),"",(IF(OR(B102="",VLOOKUP(B102,BUDGET!$A:$G,7,0)=0,MID(B102,3,1)&lt;&gt;"."),"BL ???",VLOOKUP(B102,BUDGET!$A:$G,2,0))))</f>
        <v/>
      </c>
      <c r="D102" s="259"/>
      <c r="E102" s="260"/>
      <c r="F102" s="261"/>
      <c r="G102" s="262"/>
      <c r="H102" s="259"/>
      <c r="I102" s="263"/>
      <c r="J102" s="264">
        <f t="shared" si="1"/>
        <v>0</v>
      </c>
    </row>
    <row r="103" spans="1:10" s="2" customFormat="1">
      <c r="A103" s="324">
        <v>97</v>
      </c>
      <c r="B103" s="311"/>
      <c r="C103" s="258" t="str">
        <f>IF(AND(B103="",G103=""),"",(IF(OR(B103="",VLOOKUP(B103,BUDGET!$A:$G,7,0)=0,MID(B103,3,1)&lt;&gt;"."),"BL ???",VLOOKUP(B103,BUDGET!$A:$G,2,0))))</f>
        <v/>
      </c>
      <c r="D103" s="259"/>
      <c r="E103" s="260"/>
      <c r="F103" s="261"/>
      <c r="G103" s="262"/>
      <c r="H103" s="259"/>
      <c r="I103" s="263"/>
      <c r="J103" s="264">
        <f t="shared" si="1"/>
        <v>0</v>
      </c>
    </row>
    <row r="104" spans="1:10" s="2" customFormat="1">
      <c r="A104" s="324">
        <v>98</v>
      </c>
      <c r="B104" s="311"/>
      <c r="C104" s="258" t="str">
        <f>IF(AND(B104="",G104=""),"",(IF(OR(B104="",VLOOKUP(B104,BUDGET!$A:$G,7,0)=0,MID(B104,3,1)&lt;&gt;"."),"BL ???",VLOOKUP(B104,BUDGET!$A:$G,2,0))))</f>
        <v/>
      </c>
      <c r="D104" s="259"/>
      <c r="E104" s="260"/>
      <c r="F104" s="261"/>
      <c r="G104" s="262"/>
      <c r="H104" s="259"/>
      <c r="I104" s="263"/>
      <c r="J104" s="264">
        <f t="shared" si="1"/>
        <v>0</v>
      </c>
    </row>
    <row r="105" spans="1:10" s="2" customFormat="1">
      <c r="A105" s="324">
        <v>99</v>
      </c>
      <c r="B105" s="311"/>
      <c r="C105" s="258" t="str">
        <f>IF(AND(B105="",G105=""),"",(IF(OR(B105="",VLOOKUP(B105,BUDGET!$A:$G,7,0)=0,MID(B105,3,1)&lt;&gt;"."),"BL ???",VLOOKUP(B105,BUDGET!$A:$G,2,0))))</f>
        <v/>
      </c>
      <c r="D105" s="259"/>
      <c r="E105" s="260"/>
      <c r="F105" s="261"/>
      <c r="G105" s="262"/>
      <c r="H105" s="259"/>
      <c r="I105" s="263"/>
      <c r="J105" s="264">
        <f t="shared" si="1"/>
        <v>0</v>
      </c>
    </row>
    <row r="106" spans="1:10" s="2" customFormat="1">
      <c r="A106" s="324">
        <v>100</v>
      </c>
      <c r="B106" s="311"/>
      <c r="C106" s="258" t="str">
        <f>IF(AND(B106="",G106=""),"",(IF(OR(B106="",VLOOKUP(B106,BUDGET!$A:$G,7,0)=0,MID(B106,3,1)&lt;&gt;"."),"BL ???",VLOOKUP(B106,BUDGET!$A:$G,2,0))))</f>
        <v/>
      </c>
      <c r="D106" s="259"/>
      <c r="E106" s="260"/>
      <c r="F106" s="261"/>
      <c r="G106" s="262"/>
      <c r="H106" s="259"/>
      <c r="I106" s="263"/>
      <c r="J106" s="264">
        <f t="shared" si="1"/>
        <v>0</v>
      </c>
    </row>
    <row r="107" spans="1:10" s="2" customFormat="1">
      <c r="A107" s="324">
        <v>101</v>
      </c>
      <c r="B107" s="311"/>
      <c r="C107" s="258" t="str">
        <f>IF(AND(B107="",G107=""),"",(IF(OR(B107="",VLOOKUP(B107,BUDGET!$A:$G,7,0)=0,MID(B107,3,1)&lt;&gt;"."),"BL ???",VLOOKUP(B107,BUDGET!$A:$G,2,0))))</f>
        <v/>
      </c>
      <c r="D107" s="259"/>
      <c r="E107" s="260"/>
      <c r="F107" s="261"/>
      <c r="G107" s="262"/>
      <c r="H107" s="259"/>
      <c r="I107" s="263"/>
      <c r="J107" s="264">
        <f t="shared" si="1"/>
        <v>0</v>
      </c>
    </row>
    <row r="108" spans="1:10" s="2" customFormat="1">
      <c r="A108" s="324">
        <v>102</v>
      </c>
      <c r="B108" s="311"/>
      <c r="C108" s="258" t="str">
        <f>IF(AND(B108="",G108=""),"",(IF(OR(B108="",VLOOKUP(B108,BUDGET!$A:$G,7,0)=0,MID(B108,3,1)&lt;&gt;"."),"BL ???",VLOOKUP(B108,BUDGET!$A:$G,2,0))))</f>
        <v/>
      </c>
      <c r="D108" s="259"/>
      <c r="E108" s="260"/>
      <c r="F108" s="261"/>
      <c r="G108" s="262"/>
      <c r="H108" s="259"/>
      <c r="I108" s="263"/>
      <c r="J108" s="264">
        <f t="shared" si="1"/>
        <v>0</v>
      </c>
    </row>
    <row r="109" spans="1:10" s="2" customFormat="1">
      <c r="A109" s="324">
        <v>103</v>
      </c>
      <c r="B109" s="311"/>
      <c r="C109" s="258" t="str">
        <f>IF(AND(B109="",G109=""),"",(IF(OR(B109="",VLOOKUP(B109,BUDGET!$A:$G,7,0)=0,MID(B109,3,1)&lt;&gt;"."),"BL ???",VLOOKUP(B109,BUDGET!$A:$G,2,0))))</f>
        <v/>
      </c>
      <c r="D109" s="259"/>
      <c r="E109" s="260"/>
      <c r="F109" s="261"/>
      <c r="G109" s="262"/>
      <c r="H109" s="259"/>
      <c r="I109" s="263"/>
      <c r="J109" s="264">
        <f t="shared" si="1"/>
        <v>0</v>
      </c>
    </row>
    <row r="110" spans="1:10" s="2" customFormat="1">
      <c r="A110" s="324">
        <v>104</v>
      </c>
      <c r="B110" s="311"/>
      <c r="C110" s="258" t="str">
        <f>IF(AND(B110="",G110=""),"",(IF(OR(B110="",VLOOKUP(B110,BUDGET!$A:$G,7,0)=0,MID(B110,3,1)&lt;&gt;"."),"BL ???",VLOOKUP(B110,BUDGET!$A:$G,2,0))))</f>
        <v/>
      </c>
      <c r="D110" s="259"/>
      <c r="E110" s="260"/>
      <c r="F110" s="261"/>
      <c r="G110" s="262"/>
      <c r="H110" s="259"/>
      <c r="I110" s="263"/>
      <c r="J110" s="264">
        <f t="shared" si="1"/>
        <v>0</v>
      </c>
    </row>
    <row r="111" spans="1:10" s="2" customFormat="1">
      <c r="A111" s="324">
        <v>105</v>
      </c>
      <c r="B111" s="311"/>
      <c r="C111" s="258" t="str">
        <f>IF(AND(B111="",G111=""),"",(IF(OR(B111="",VLOOKUP(B111,BUDGET!$A:$G,7,0)=0,MID(B111,3,1)&lt;&gt;"."),"BL ???",VLOOKUP(B111,BUDGET!$A:$G,2,0))))</f>
        <v/>
      </c>
      <c r="D111" s="259"/>
      <c r="E111" s="260"/>
      <c r="F111" s="261"/>
      <c r="G111" s="262"/>
      <c r="H111" s="259"/>
      <c r="I111" s="263"/>
      <c r="J111" s="264">
        <f t="shared" si="1"/>
        <v>0</v>
      </c>
    </row>
    <row r="112" spans="1:10" s="2" customFormat="1">
      <c r="A112" s="324">
        <v>106</v>
      </c>
      <c r="B112" s="311"/>
      <c r="C112" s="258" t="str">
        <f>IF(AND(B112="",G112=""),"",(IF(OR(B112="",VLOOKUP(B112,BUDGET!$A:$G,7,0)=0,MID(B112,3,1)&lt;&gt;"."),"BL ???",VLOOKUP(B112,BUDGET!$A:$G,2,0))))</f>
        <v/>
      </c>
      <c r="D112" s="259"/>
      <c r="E112" s="260"/>
      <c r="F112" s="261"/>
      <c r="G112" s="262"/>
      <c r="H112" s="259"/>
      <c r="I112" s="263"/>
      <c r="J112" s="264">
        <f t="shared" si="1"/>
        <v>0</v>
      </c>
    </row>
    <row r="113" spans="1:10" s="2" customFormat="1">
      <c r="A113" s="324">
        <v>107</v>
      </c>
      <c r="B113" s="311"/>
      <c r="C113" s="258" t="str">
        <f>IF(AND(B113="",G113=""),"",(IF(OR(B113="",VLOOKUP(B113,BUDGET!$A:$G,7,0)=0,MID(B113,3,1)&lt;&gt;"."),"BL ???",VLOOKUP(B113,BUDGET!$A:$G,2,0))))</f>
        <v/>
      </c>
      <c r="D113" s="259"/>
      <c r="E113" s="260"/>
      <c r="F113" s="261"/>
      <c r="G113" s="262"/>
      <c r="H113" s="259"/>
      <c r="I113" s="263"/>
      <c r="J113" s="264">
        <f t="shared" si="1"/>
        <v>0</v>
      </c>
    </row>
    <row r="114" spans="1:10" s="2" customFormat="1">
      <c r="A114" s="324">
        <v>108</v>
      </c>
      <c r="B114" s="311"/>
      <c r="C114" s="258" t="str">
        <f>IF(AND(B114="",G114=""),"",(IF(OR(B114="",VLOOKUP(B114,BUDGET!$A:$G,7,0)=0,MID(B114,3,1)&lt;&gt;"."),"BL ???",VLOOKUP(B114,BUDGET!$A:$G,2,0))))</f>
        <v/>
      </c>
      <c r="D114" s="259"/>
      <c r="E114" s="260"/>
      <c r="F114" s="261"/>
      <c r="G114" s="262"/>
      <c r="H114" s="259"/>
      <c r="I114" s="263"/>
      <c r="J114" s="264">
        <f t="shared" si="1"/>
        <v>0</v>
      </c>
    </row>
    <row r="115" spans="1:10" s="2" customFormat="1">
      <c r="A115" s="324">
        <v>109</v>
      </c>
      <c r="B115" s="311"/>
      <c r="C115" s="258" t="str">
        <f>IF(AND(B115="",G115=""),"",(IF(OR(B115="",VLOOKUP(B115,BUDGET!$A:$G,7,0)=0,MID(B115,3,1)&lt;&gt;"."),"BL ???",VLOOKUP(B115,BUDGET!$A:$G,2,0))))</f>
        <v/>
      </c>
      <c r="D115" s="259"/>
      <c r="E115" s="260"/>
      <c r="F115" s="261"/>
      <c r="G115" s="262"/>
      <c r="H115" s="259"/>
      <c r="I115" s="263"/>
      <c r="J115" s="264">
        <f t="shared" si="1"/>
        <v>0</v>
      </c>
    </row>
    <row r="116" spans="1:10" s="2" customFormat="1">
      <c r="A116" s="324">
        <v>110</v>
      </c>
      <c r="B116" s="311"/>
      <c r="C116" s="258" t="str">
        <f>IF(AND(B116="",G116=""),"",(IF(OR(B116="",VLOOKUP(B116,BUDGET!$A:$G,7,0)=0,MID(B116,3,1)&lt;&gt;"."),"BL ???",VLOOKUP(B116,BUDGET!$A:$G,2,0))))</f>
        <v/>
      </c>
      <c r="D116" s="259"/>
      <c r="E116" s="260"/>
      <c r="F116" s="261"/>
      <c r="G116" s="262"/>
      <c r="H116" s="259"/>
      <c r="I116" s="263"/>
      <c r="J116" s="264">
        <f t="shared" si="1"/>
        <v>0</v>
      </c>
    </row>
    <row r="117" spans="1:10" s="2" customFormat="1">
      <c r="A117" s="324">
        <v>111</v>
      </c>
      <c r="B117" s="311"/>
      <c r="C117" s="258" t="str">
        <f>IF(AND(B117="",G117=""),"",(IF(OR(B117="",VLOOKUP(B117,BUDGET!$A:$G,7,0)=0,MID(B117,3,1)&lt;&gt;"."),"BL ???",VLOOKUP(B117,BUDGET!$A:$G,2,0))))</f>
        <v/>
      </c>
      <c r="D117" s="259"/>
      <c r="E117" s="260"/>
      <c r="F117" s="261"/>
      <c r="G117" s="262"/>
      <c r="H117" s="259"/>
      <c r="I117" s="263"/>
      <c r="J117" s="264">
        <f t="shared" si="1"/>
        <v>0</v>
      </c>
    </row>
    <row r="118" spans="1:10" s="2" customFormat="1">
      <c r="A118" s="324">
        <v>112</v>
      </c>
      <c r="B118" s="311"/>
      <c r="C118" s="258" t="str">
        <f>IF(AND(B118="",G118=""),"",(IF(OR(B118="",VLOOKUP(B118,BUDGET!$A:$G,7,0)=0,MID(B118,3,1)&lt;&gt;"."),"BL ???",VLOOKUP(B118,BUDGET!$A:$G,2,0))))</f>
        <v/>
      </c>
      <c r="D118" s="259"/>
      <c r="E118" s="260"/>
      <c r="F118" s="261"/>
      <c r="G118" s="262"/>
      <c r="H118" s="259"/>
      <c r="I118" s="263"/>
      <c r="J118" s="264">
        <f t="shared" si="1"/>
        <v>0</v>
      </c>
    </row>
    <row r="119" spans="1:10" s="2" customFormat="1">
      <c r="A119" s="324">
        <v>113</v>
      </c>
      <c r="B119" s="311"/>
      <c r="C119" s="258" t="str">
        <f>IF(AND(B119="",G119=""),"",(IF(OR(B119="",VLOOKUP(B119,BUDGET!$A:$G,7,0)=0,MID(B119,3,1)&lt;&gt;"."),"BL ???",VLOOKUP(B119,BUDGET!$A:$G,2,0))))</f>
        <v/>
      </c>
      <c r="D119" s="259"/>
      <c r="E119" s="260"/>
      <c r="F119" s="261"/>
      <c r="G119" s="262"/>
      <c r="H119" s="259"/>
      <c r="I119" s="263"/>
      <c r="J119" s="264">
        <f t="shared" si="1"/>
        <v>0</v>
      </c>
    </row>
    <row r="120" spans="1:10" s="2" customFormat="1">
      <c r="A120" s="324">
        <v>114</v>
      </c>
      <c r="B120" s="311"/>
      <c r="C120" s="258" t="str">
        <f>IF(AND(B120="",G120=""),"",(IF(OR(B120="",VLOOKUP(B120,BUDGET!$A:$G,7,0)=0,MID(B120,3,1)&lt;&gt;"."),"BL ???",VLOOKUP(B120,BUDGET!$A:$G,2,0))))</f>
        <v/>
      </c>
      <c r="D120" s="259"/>
      <c r="E120" s="260"/>
      <c r="F120" s="261"/>
      <c r="G120" s="262"/>
      <c r="H120" s="259"/>
      <c r="I120" s="263"/>
      <c r="J120" s="264">
        <f t="shared" si="1"/>
        <v>0</v>
      </c>
    </row>
    <row r="121" spans="1:10" s="2" customFormat="1">
      <c r="A121" s="324">
        <v>115</v>
      </c>
      <c r="B121" s="311"/>
      <c r="C121" s="258" t="str">
        <f>IF(AND(B121="",G121=""),"",(IF(OR(B121="",VLOOKUP(B121,BUDGET!$A:$G,7,0)=0,MID(B121,3,1)&lt;&gt;"."),"BL ???",VLOOKUP(B121,BUDGET!$A:$G,2,0))))</f>
        <v/>
      </c>
      <c r="D121" s="259"/>
      <c r="E121" s="260"/>
      <c r="F121" s="261"/>
      <c r="G121" s="262"/>
      <c r="H121" s="259"/>
      <c r="I121" s="263"/>
      <c r="J121" s="264">
        <f t="shared" si="1"/>
        <v>0</v>
      </c>
    </row>
    <row r="122" spans="1:10" s="2" customFormat="1">
      <c r="A122" s="324">
        <v>116</v>
      </c>
      <c r="B122" s="311"/>
      <c r="C122" s="258" t="str">
        <f>IF(AND(B122="",G122=""),"",(IF(OR(B122="",VLOOKUP(B122,BUDGET!$A:$G,7,0)=0,MID(B122,3,1)&lt;&gt;"."),"BL ???",VLOOKUP(B122,BUDGET!$A:$G,2,0))))</f>
        <v/>
      </c>
      <c r="D122" s="259"/>
      <c r="E122" s="260"/>
      <c r="F122" s="261"/>
      <c r="G122" s="262"/>
      <c r="H122" s="259"/>
      <c r="I122" s="263"/>
      <c r="J122" s="264">
        <f t="shared" si="1"/>
        <v>0</v>
      </c>
    </row>
    <row r="123" spans="1:10" s="2" customFormat="1">
      <c r="A123" s="324">
        <v>117</v>
      </c>
      <c r="B123" s="311"/>
      <c r="C123" s="258" t="str">
        <f>IF(AND(B123="",G123=""),"",(IF(OR(B123="",VLOOKUP(B123,BUDGET!$A:$G,7,0)=0,MID(B123,3,1)&lt;&gt;"."),"BL ???",VLOOKUP(B123,BUDGET!$A:$G,2,0))))</f>
        <v/>
      </c>
      <c r="D123" s="259"/>
      <c r="E123" s="260"/>
      <c r="F123" s="261"/>
      <c r="G123" s="262"/>
      <c r="H123" s="259"/>
      <c r="I123" s="263"/>
      <c r="J123" s="264">
        <f t="shared" si="1"/>
        <v>0</v>
      </c>
    </row>
    <row r="124" spans="1:10" s="2" customFormat="1">
      <c r="A124" s="324">
        <v>118</v>
      </c>
      <c r="B124" s="311"/>
      <c r="C124" s="258" t="str">
        <f>IF(AND(B124="",G124=""),"",(IF(OR(B124="",VLOOKUP(B124,BUDGET!$A:$G,7,0)=0,MID(B124,3,1)&lt;&gt;"."),"BL ???",VLOOKUP(B124,BUDGET!$A:$G,2,0))))</f>
        <v/>
      </c>
      <c r="D124" s="259"/>
      <c r="E124" s="260"/>
      <c r="F124" s="261"/>
      <c r="G124" s="262"/>
      <c r="H124" s="259"/>
      <c r="I124" s="263"/>
      <c r="J124" s="264">
        <f t="shared" si="1"/>
        <v>0</v>
      </c>
    </row>
    <row r="125" spans="1:10" s="2" customFormat="1">
      <c r="A125" s="324">
        <v>119</v>
      </c>
      <c r="B125" s="311"/>
      <c r="C125" s="258" t="str">
        <f>IF(AND(B125="",G125=""),"",(IF(OR(B125="",VLOOKUP(B125,BUDGET!$A:$G,7,0)=0,MID(B125,3,1)&lt;&gt;"."),"BL ???",VLOOKUP(B125,BUDGET!$A:$G,2,0))))</f>
        <v/>
      </c>
      <c r="D125" s="259"/>
      <c r="E125" s="260"/>
      <c r="F125" s="261"/>
      <c r="G125" s="262"/>
      <c r="H125" s="259"/>
      <c r="I125" s="263"/>
      <c r="J125" s="264">
        <f t="shared" si="1"/>
        <v>0</v>
      </c>
    </row>
    <row r="126" spans="1:10" s="2" customFormat="1">
      <c r="A126" s="324">
        <v>120</v>
      </c>
      <c r="B126" s="311"/>
      <c r="C126" s="258" t="str">
        <f>IF(AND(B126="",G126=""),"",(IF(OR(B126="",VLOOKUP(B126,BUDGET!$A:$G,7,0)=0,MID(B126,3,1)&lt;&gt;"."),"BL ???",VLOOKUP(B126,BUDGET!$A:$G,2,0))))</f>
        <v/>
      </c>
      <c r="D126" s="259"/>
      <c r="E126" s="260"/>
      <c r="F126" s="261"/>
      <c r="G126" s="262"/>
      <c r="H126" s="259"/>
      <c r="I126" s="263"/>
      <c r="J126" s="264">
        <f t="shared" si="1"/>
        <v>0</v>
      </c>
    </row>
    <row r="127" spans="1:10" s="2" customFormat="1">
      <c r="A127" s="324">
        <v>121</v>
      </c>
      <c r="B127" s="311"/>
      <c r="C127" s="258" t="str">
        <f>IF(AND(B127="",G127=""),"",(IF(OR(B127="",VLOOKUP(B127,BUDGET!$A:$G,7,0)=0,MID(B127,3,1)&lt;&gt;"."),"BL ???",VLOOKUP(B127,BUDGET!$A:$G,2,0))))</f>
        <v/>
      </c>
      <c r="D127" s="259"/>
      <c r="E127" s="260"/>
      <c r="F127" s="261"/>
      <c r="G127" s="262"/>
      <c r="H127" s="259"/>
      <c r="I127" s="263"/>
      <c r="J127" s="264">
        <f t="shared" si="1"/>
        <v>0</v>
      </c>
    </row>
    <row r="128" spans="1:10" s="2" customFormat="1">
      <c r="A128" s="324">
        <v>122</v>
      </c>
      <c r="B128" s="311"/>
      <c r="C128" s="258" t="str">
        <f>IF(AND(B128="",G128=""),"",(IF(OR(B128="",VLOOKUP(B128,BUDGET!$A:$G,7,0)=0,MID(B128,3,1)&lt;&gt;"."),"BL ???",VLOOKUP(B128,BUDGET!$A:$G,2,0))))</f>
        <v/>
      </c>
      <c r="D128" s="259"/>
      <c r="E128" s="260"/>
      <c r="F128" s="261"/>
      <c r="G128" s="262"/>
      <c r="H128" s="259"/>
      <c r="I128" s="263"/>
      <c r="J128" s="264">
        <f t="shared" si="1"/>
        <v>0</v>
      </c>
    </row>
    <row r="129" spans="1:10" s="2" customFormat="1">
      <c r="A129" s="324">
        <v>123</v>
      </c>
      <c r="B129" s="311"/>
      <c r="C129" s="258" t="str">
        <f>IF(AND(B129="",G129=""),"",(IF(OR(B129="",VLOOKUP(B129,BUDGET!$A:$G,7,0)=0,MID(B129,3,1)&lt;&gt;"."),"BL ???",VLOOKUP(B129,BUDGET!$A:$G,2,0))))</f>
        <v/>
      </c>
      <c r="D129" s="259"/>
      <c r="E129" s="260"/>
      <c r="F129" s="261"/>
      <c r="G129" s="262"/>
      <c r="H129" s="259"/>
      <c r="I129" s="263"/>
      <c r="J129" s="264">
        <f t="shared" si="1"/>
        <v>0</v>
      </c>
    </row>
    <row r="130" spans="1:10" s="2" customFormat="1">
      <c r="A130" s="324">
        <v>124</v>
      </c>
      <c r="B130" s="311"/>
      <c r="C130" s="258" t="str">
        <f>IF(AND(B130="",G130=""),"",(IF(OR(B130="",VLOOKUP(B130,BUDGET!$A:$G,7,0)=0,MID(B130,3,1)&lt;&gt;"."),"BL ???",VLOOKUP(B130,BUDGET!$A:$G,2,0))))</f>
        <v/>
      </c>
      <c r="D130" s="259"/>
      <c r="E130" s="260"/>
      <c r="F130" s="261"/>
      <c r="G130" s="262"/>
      <c r="H130" s="259"/>
      <c r="I130" s="263"/>
      <c r="J130" s="264">
        <f t="shared" si="1"/>
        <v>0</v>
      </c>
    </row>
    <row r="131" spans="1:10" s="2" customFormat="1">
      <c r="A131" s="324">
        <v>125</v>
      </c>
      <c r="B131" s="311"/>
      <c r="C131" s="258" t="str">
        <f>IF(AND(B131="",G131=""),"",(IF(OR(B131="",VLOOKUP(B131,BUDGET!$A:$G,7,0)=0,MID(B131,3,1)&lt;&gt;"."),"BL ???",VLOOKUP(B131,BUDGET!$A:$G,2,0))))</f>
        <v/>
      </c>
      <c r="D131" s="259"/>
      <c r="E131" s="260"/>
      <c r="F131" s="261"/>
      <c r="G131" s="262"/>
      <c r="H131" s="259"/>
      <c r="I131" s="263"/>
      <c r="J131" s="264">
        <f t="shared" si="1"/>
        <v>0</v>
      </c>
    </row>
    <row r="132" spans="1:10" s="2" customFormat="1">
      <c r="A132" s="324">
        <v>126</v>
      </c>
      <c r="B132" s="311"/>
      <c r="C132" s="258" t="str">
        <f>IF(AND(B132="",G132=""),"",(IF(OR(B132="",VLOOKUP(B132,BUDGET!$A:$G,7,0)=0,MID(B132,3,1)&lt;&gt;"."),"BL ???",VLOOKUP(B132,BUDGET!$A:$G,2,0))))</f>
        <v/>
      </c>
      <c r="D132" s="259"/>
      <c r="E132" s="260"/>
      <c r="F132" s="261"/>
      <c r="G132" s="262"/>
      <c r="H132" s="259"/>
      <c r="I132" s="263"/>
      <c r="J132" s="264">
        <f t="shared" si="1"/>
        <v>0</v>
      </c>
    </row>
    <row r="133" spans="1:10" s="2" customFormat="1">
      <c r="A133" s="324">
        <v>127</v>
      </c>
      <c r="B133" s="311"/>
      <c r="C133" s="258" t="str">
        <f>IF(AND(B133="",G133=""),"",(IF(OR(B133="",VLOOKUP(B133,BUDGET!$A:$G,7,0)=0,MID(B133,3,1)&lt;&gt;"."),"BL ???",VLOOKUP(B133,BUDGET!$A:$G,2,0))))</f>
        <v/>
      </c>
      <c r="D133" s="259"/>
      <c r="E133" s="260"/>
      <c r="F133" s="261"/>
      <c r="G133" s="262"/>
      <c r="H133" s="259"/>
      <c r="I133" s="263"/>
      <c r="J133" s="264">
        <f t="shared" si="1"/>
        <v>0</v>
      </c>
    </row>
    <row r="134" spans="1:10" s="2" customFormat="1">
      <c r="A134" s="324">
        <v>128</v>
      </c>
      <c r="B134" s="311"/>
      <c r="C134" s="258" t="str">
        <f>IF(AND(B134="",G134=""),"",(IF(OR(B134="",VLOOKUP(B134,BUDGET!$A:$G,7,0)=0,MID(B134,3,1)&lt;&gt;"."),"BL ???",VLOOKUP(B134,BUDGET!$A:$G,2,0))))</f>
        <v/>
      </c>
      <c r="D134" s="259"/>
      <c r="E134" s="260"/>
      <c r="F134" s="261"/>
      <c r="G134" s="262"/>
      <c r="H134" s="259"/>
      <c r="I134" s="263"/>
      <c r="J134" s="264">
        <f t="shared" si="1"/>
        <v>0</v>
      </c>
    </row>
    <row r="135" spans="1:10" s="2" customFormat="1">
      <c r="A135" s="324">
        <v>129</v>
      </c>
      <c r="B135" s="311"/>
      <c r="C135" s="258" t="str">
        <f>IF(AND(B135="",G135=""),"",(IF(OR(B135="",VLOOKUP(B135,BUDGET!$A:$G,7,0)=0,MID(B135,3,1)&lt;&gt;"."),"BL ???",VLOOKUP(B135,BUDGET!$A:$G,2,0))))</f>
        <v/>
      </c>
      <c r="D135" s="259"/>
      <c r="E135" s="260"/>
      <c r="F135" s="261"/>
      <c r="G135" s="262"/>
      <c r="H135" s="259"/>
      <c r="I135" s="263"/>
      <c r="J135" s="264">
        <f t="shared" si="1"/>
        <v>0</v>
      </c>
    </row>
    <row r="136" spans="1:10" s="2" customFormat="1">
      <c r="A136" s="324">
        <v>130</v>
      </c>
      <c r="B136" s="311"/>
      <c r="C136" s="258" t="str">
        <f>IF(AND(B136="",G136=""),"",(IF(OR(B136="",VLOOKUP(B136,BUDGET!$A:$G,7,0)=0,MID(B136,3,1)&lt;&gt;"."),"BL ???",VLOOKUP(B136,BUDGET!$A:$G,2,0))))</f>
        <v/>
      </c>
      <c r="D136" s="259"/>
      <c r="E136" s="260"/>
      <c r="F136" s="261"/>
      <c r="G136" s="262"/>
      <c r="H136" s="259"/>
      <c r="I136" s="263"/>
      <c r="J136" s="264">
        <f t="shared" ref="J136:J199" si="2">IF((C136="BL ???"),"BL ???",IF(ISERROR(G136/I136),0,G136/I136))</f>
        <v>0</v>
      </c>
    </row>
    <row r="137" spans="1:10" s="2" customFormat="1">
      <c r="A137" s="324">
        <v>131</v>
      </c>
      <c r="B137" s="311"/>
      <c r="C137" s="258" t="str">
        <f>IF(AND(B137="",G137=""),"",(IF(OR(B137="",VLOOKUP(B137,BUDGET!$A:$G,7,0)=0,MID(B137,3,1)&lt;&gt;"."),"BL ???",VLOOKUP(B137,BUDGET!$A:$G,2,0))))</f>
        <v/>
      </c>
      <c r="D137" s="259"/>
      <c r="E137" s="260"/>
      <c r="F137" s="261"/>
      <c r="G137" s="262"/>
      <c r="H137" s="259"/>
      <c r="I137" s="263"/>
      <c r="J137" s="264">
        <f t="shared" si="2"/>
        <v>0</v>
      </c>
    </row>
    <row r="138" spans="1:10" s="2" customFormat="1">
      <c r="A138" s="324">
        <v>132</v>
      </c>
      <c r="B138" s="311"/>
      <c r="C138" s="258" t="str">
        <f>IF(AND(B138="",G138=""),"",(IF(OR(B138="",VLOOKUP(B138,BUDGET!$A:$G,7,0)=0,MID(B138,3,1)&lt;&gt;"."),"BL ???",VLOOKUP(B138,BUDGET!$A:$G,2,0))))</f>
        <v/>
      </c>
      <c r="D138" s="259"/>
      <c r="E138" s="260"/>
      <c r="F138" s="261"/>
      <c r="G138" s="262"/>
      <c r="H138" s="259"/>
      <c r="I138" s="263"/>
      <c r="J138" s="264">
        <f t="shared" si="2"/>
        <v>0</v>
      </c>
    </row>
    <row r="139" spans="1:10" s="2" customFormat="1">
      <c r="A139" s="324">
        <v>133</v>
      </c>
      <c r="B139" s="311"/>
      <c r="C139" s="258" t="str">
        <f>IF(AND(B139="",G139=""),"",(IF(OR(B139="",VLOOKUP(B139,BUDGET!$A:$G,7,0)=0,MID(B139,3,1)&lt;&gt;"."),"BL ???",VLOOKUP(B139,BUDGET!$A:$G,2,0))))</f>
        <v/>
      </c>
      <c r="D139" s="259"/>
      <c r="E139" s="260"/>
      <c r="F139" s="261"/>
      <c r="G139" s="262"/>
      <c r="H139" s="259"/>
      <c r="I139" s="263"/>
      <c r="J139" s="264">
        <f t="shared" si="2"/>
        <v>0</v>
      </c>
    </row>
    <row r="140" spans="1:10" s="2" customFormat="1">
      <c r="A140" s="324">
        <v>134</v>
      </c>
      <c r="B140" s="311"/>
      <c r="C140" s="258" t="str">
        <f>IF(AND(B140="",G140=""),"",(IF(OR(B140="",VLOOKUP(B140,BUDGET!$A:$G,7,0)=0,MID(B140,3,1)&lt;&gt;"."),"BL ???",VLOOKUP(B140,BUDGET!$A:$G,2,0))))</f>
        <v/>
      </c>
      <c r="D140" s="259"/>
      <c r="E140" s="260"/>
      <c r="F140" s="261"/>
      <c r="G140" s="262"/>
      <c r="H140" s="259"/>
      <c r="I140" s="263"/>
      <c r="J140" s="264">
        <f t="shared" si="2"/>
        <v>0</v>
      </c>
    </row>
    <row r="141" spans="1:10" s="2" customFormat="1">
      <c r="A141" s="324">
        <v>135</v>
      </c>
      <c r="B141" s="311"/>
      <c r="C141" s="258" t="str">
        <f>IF(AND(B141="",G141=""),"",(IF(OR(B141="",VLOOKUP(B141,BUDGET!$A:$G,7,0)=0,MID(B141,3,1)&lt;&gt;"."),"BL ???",VLOOKUP(B141,BUDGET!$A:$G,2,0))))</f>
        <v/>
      </c>
      <c r="D141" s="259"/>
      <c r="E141" s="260"/>
      <c r="F141" s="261"/>
      <c r="G141" s="262"/>
      <c r="H141" s="259"/>
      <c r="I141" s="263"/>
      <c r="J141" s="264">
        <f t="shared" si="2"/>
        <v>0</v>
      </c>
    </row>
    <row r="142" spans="1:10" s="2" customFormat="1">
      <c r="A142" s="324">
        <v>136</v>
      </c>
      <c r="B142" s="311"/>
      <c r="C142" s="258" t="str">
        <f>IF(AND(B142="",G142=""),"",(IF(OR(B142="",VLOOKUP(B142,BUDGET!$A:$G,7,0)=0,MID(B142,3,1)&lt;&gt;"."),"BL ???",VLOOKUP(B142,BUDGET!$A:$G,2,0))))</f>
        <v/>
      </c>
      <c r="D142" s="259"/>
      <c r="E142" s="260"/>
      <c r="F142" s="261"/>
      <c r="G142" s="262"/>
      <c r="H142" s="259"/>
      <c r="I142" s="263"/>
      <c r="J142" s="264">
        <f t="shared" si="2"/>
        <v>0</v>
      </c>
    </row>
    <row r="143" spans="1:10" s="2" customFormat="1">
      <c r="A143" s="324">
        <v>137</v>
      </c>
      <c r="B143" s="311"/>
      <c r="C143" s="258" t="str">
        <f>IF(AND(B143="",G143=""),"",(IF(OR(B143="",VLOOKUP(B143,BUDGET!$A:$G,7,0)=0,MID(B143,3,1)&lt;&gt;"."),"BL ???",VLOOKUP(B143,BUDGET!$A:$G,2,0))))</f>
        <v/>
      </c>
      <c r="D143" s="259"/>
      <c r="E143" s="260"/>
      <c r="F143" s="261"/>
      <c r="G143" s="262"/>
      <c r="H143" s="259"/>
      <c r="I143" s="263"/>
      <c r="J143" s="264">
        <f t="shared" si="2"/>
        <v>0</v>
      </c>
    </row>
    <row r="144" spans="1:10" s="2" customFormat="1">
      <c r="A144" s="324">
        <v>138</v>
      </c>
      <c r="B144" s="311"/>
      <c r="C144" s="258" t="str">
        <f>IF(AND(B144="",G144=""),"",(IF(OR(B144="",VLOOKUP(B144,BUDGET!$A:$G,7,0)=0,MID(B144,3,1)&lt;&gt;"."),"BL ???",VLOOKUP(B144,BUDGET!$A:$G,2,0))))</f>
        <v/>
      </c>
      <c r="D144" s="259"/>
      <c r="E144" s="260"/>
      <c r="F144" s="261"/>
      <c r="G144" s="262"/>
      <c r="H144" s="259"/>
      <c r="I144" s="263"/>
      <c r="J144" s="264">
        <f t="shared" si="2"/>
        <v>0</v>
      </c>
    </row>
    <row r="145" spans="1:10" s="2" customFormat="1">
      <c r="A145" s="324">
        <v>139</v>
      </c>
      <c r="B145" s="311"/>
      <c r="C145" s="258" t="str">
        <f>IF(AND(B145="",G145=""),"",(IF(OR(B145="",VLOOKUP(B145,BUDGET!$A:$G,7,0)=0,MID(B145,3,1)&lt;&gt;"."),"BL ???",VLOOKUP(B145,BUDGET!$A:$G,2,0))))</f>
        <v/>
      </c>
      <c r="D145" s="259"/>
      <c r="E145" s="260"/>
      <c r="F145" s="261"/>
      <c r="G145" s="262"/>
      <c r="H145" s="259"/>
      <c r="I145" s="263"/>
      <c r="J145" s="264">
        <f t="shared" si="2"/>
        <v>0</v>
      </c>
    </row>
    <row r="146" spans="1:10" s="2" customFormat="1">
      <c r="A146" s="324">
        <v>140</v>
      </c>
      <c r="B146" s="311"/>
      <c r="C146" s="258" t="str">
        <f>IF(AND(B146="",G146=""),"",(IF(OR(B146="",VLOOKUP(B146,BUDGET!$A:$G,7,0)=0,MID(B146,3,1)&lt;&gt;"."),"BL ???",VLOOKUP(B146,BUDGET!$A:$G,2,0))))</f>
        <v/>
      </c>
      <c r="D146" s="259"/>
      <c r="E146" s="260"/>
      <c r="F146" s="261"/>
      <c r="G146" s="262"/>
      <c r="H146" s="259"/>
      <c r="I146" s="263"/>
      <c r="J146" s="264">
        <f t="shared" si="2"/>
        <v>0</v>
      </c>
    </row>
    <row r="147" spans="1:10" s="2" customFormat="1">
      <c r="A147" s="324">
        <v>141</v>
      </c>
      <c r="B147" s="311"/>
      <c r="C147" s="258" t="str">
        <f>IF(AND(B147="",G147=""),"",(IF(OR(B147="",VLOOKUP(B147,BUDGET!$A:$G,7,0)=0,MID(B147,3,1)&lt;&gt;"."),"BL ???",VLOOKUP(B147,BUDGET!$A:$G,2,0))))</f>
        <v/>
      </c>
      <c r="D147" s="259"/>
      <c r="E147" s="260"/>
      <c r="F147" s="261"/>
      <c r="G147" s="262"/>
      <c r="H147" s="259"/>
      <c r="I147" s="263"/>
      <c r="J147" s="264">
        <f t="shared" si="2"/>
        <v>0</v>
      </c>
    </row>
    <row r="148" spans="1:10" s="2" customFormat="1">
      <c r="A148" s="324">
        <v>142</v>
      </c>
      <c r="B148" s="311"/>
      <c r="C148" s="258" t="str">
        <f>IF(AND(B148="",G148=""),"",(IF(OR(B148="",VLOOKUP(B148,BUDGET!$A:$G,7,0)=0,MID(B148,3,1)&lt;&gt;"."),"BL ???",VLOOKUP(B148,BUDGET!$A:$G,2,0))))</f>
        <v/>
      </c>
      <c r="D148" s="259"/>
      <c r="E148" s="260"/>
      <c r="F148" s="261"/>
      <c r="G148" s="262"/>
      <c r="H148" s="259"/>
      <c r="I148" s="263"/>
      <c r="J148" s="264">
        <f t="shared" si="2"/>
        <v>0</v>
      </c>
    </row>
    <row r="149" spans="1:10" s="2" customFormat="1">
      <c r="A149" s="324">
        <v>143</v>
      </c>
      <c r="B149" s="311"/>
      <c r="C149" s="258" t="str">
        <f>IF(AND(B149="",G149=""),"",(IF(OR(B149="",VLOOKUP(B149,BUDGET!$A:$G,7,0)=0,MID(B149,3,1)&lt;&gt;"."),"BL ???",VLOOKUP(B149,BUDGET!$A:$G,2,0))))</f>
        <v/>
      </c>
      <c r="D149" s="259"/>
      <c r="E149" s="260"/>
      <c r="F149" s="261"/>
      <c r="G149" s="262"/>
      <c r="H149" s="259"/>
      <c r="I149" s="263"/>
      <c r="J149" s="264">
        <f t="shared" si="2"/>
        <v>0</v>
      </c>
    </row>
    <row r="150" spans="1:10" s="2" customFormat="1">
      <c r="A150" s="324">
        <v>144</v>
      </c>
      <c r="B150" s="311"/>
      <c r="C150" s="258" t="str">
        <f>IF(AND(B150="",G150=""),"",(IF(OR(B150="",VLOOKUP(B150,BUDGET!$A:$G,7,0)=0,MID(B150,3,1)&lt;&gt;"."),"BL ???",VLOOKUP(B150,BUDGET!$A:$G,2,0))))</f>
        <v/>
      </c>
      <c r="D150" s="259"/>
      <c r="E150" s="260"/>
      <c r="F150" s="261"/>
      <c r="G150" s="262"/>
      <c r="H150" s="259"/>
      <c r="I150" s="263"/>
      <c r="J150" s="264">
        <f t="shared" si="2"/>
        <v>0</v>
      </c>
    </row>
    <row r="151" spans="1:10" s="2" customFormat="1">
      <c r="A151" s="324">
        <v>145</v>
      </c>
      <c r="B151" s="311"/>
      <c r="C151" s="258" t="str">
        <f>IF(AND(B151="",G151=""),"",(IF(OR(B151="",VLOOKUP(B151,BUDGET!$A:$G,7,0)=0,MID(B151,3,1)&lt;&gt;"."),"BL ???",VLOOKUP(B151,BUDGET!$A:$G,2,0))))</f>
        <v/>
      </c>
      <c r="D151" s="259"/>
      <c r="E151" s="260"/>
      <c r="F151" s="261"/>
      <c r="G151" s="262"/>
      <c r="H151" s="259"/>
      <c r="I151" s="263"/>
      <c r="J151" s="264">
        <f t="shared" si="2"/>
        <v>0</v>
      </c>
    </row>
    <row r="152" spans="1:10" s="2" customFormat="1">
      <c r="A152" s="324">
        <v>146</v>
      </c>
      <c r="B152" s="311"/>
      <c r="C152" s="258" t="str">
        <f>IF(AND(B152="",G152=""),"",(IF(OR(B152="",VLOOKUP(B152,BUDGET!$A:$G,7,0)=0,MID(B152,3,1)&lt;&gt;"."),"BL ???",VLOOKUP(B152,BUDGET!$A:$G,2,0))))</f>
        <v/>
      </c>
      <c r="D152" s="259"/>
      <c r="E152" s="260"/>
      <c r="F152" s="261"/>
      <c r="G152" s="262"/>
      <c r="H152" s="259"/>
      <c r="I152" s="263"/>
      <c r="J152" s="264">
        <f t="shared" si="2"/>
        <v>0</v>
      </c>
    </row>
    <row r="153" spans="1:10" s="2" customFormat="1">
      <c r="A153" s="324">
        <v>147</v>
      </c>
      <c r="B153" s="311"/>
      <c r="C153" s="258" t="str">
        <f>IF(AND(B153="",G153=""),"",(IF(OR(B153="",VLOOKUP(B153,BUDGET!$A:$G,7,0)=0,MID(B153,3,1)&lt;&gt;"."),"BL ???",VLOOKUP(B153,BUDGET!$A:$G,2,0))))</f>
        <v/>
      </c>
      <c r="D153" s="259"/>
      <c r="E153" s="260"/>
      <c r="F153" s="261"/>
      <c r="G153" s="262"/>
      <c r="H153" s="259"/>
      <c r="I153" s="263"/>
      <c r="J153" s="264">
        <f t="shared" si="2"/>
        <v>0</v>
      </c>
    </row>
    <row r="154" spans="1:10" s="2" customFormat="1">
      <c r="A154" s="324">
        <v>148</v>
      </c>
      <c r="B154" s="311"/>
      <c r="C154" s="258" t="str">
        <f>IF(AND(B154="",G154=""),"",(IF(OR(B154="",VLOOKUP(B154,BUDGET!$A:$G,7,0)=0,MID(B154,3,1)&lt;&gt;"."),"BL ???",VLOOKUP(B154,BUDGET!$A:$G,2,0))))</f>
        <v/>
      </c>
      <c r="D154" s="259"/>
      <c r="E154" s="260"/>
      <c r="F154" s="261"/>
      <c r="G154" s="262"/>
      <c r="H154" s="259"/>
      <c r="I154" s="263"/>
      <c r="J154" s="264">
        <f t="shared" si="2"/>
        <v>0</v>
      </c>
    </row>
    <row r="155" spans="1:10" s="2" customFormat="1">
      <c r="A155" s="324">
        <v>149</v>
      </c>
      <c r="B155" s="311"/>
      <c r="C155" s="258" t="str">
        <f>IF(AND(B155="",G155=""),"",(IF(OR(B155="",VLOOKUP(B155,BUDGET!$A:$G,7,0)=0,MID(B155,3,1)&lt;&gt;"."),"BL ???",VLOOKUP(B155,BUDGET!$A:$G,2,0))))</f>
        <v/>
      </c>
      <c r="D155" s="259"/>
      <c r="E155" s="260"/>
      <c r="F155" s="261"/>
      <c r="G155" s="262"/>
      <c r="H155" s="259"/>
      <c r="I155" s="263"/>
      <c r="J155" s="264">
        <f t="shared" si="2"/>
        <v>0</v>
      </c>
    </row>
    <row r="156" spans="1:10" s="2" customFormat="1">
      <c r="A156" s="324">
        <v>150</v>
      </c>
      <c r="B156" s="311"/>
      <c r="C156" s="258" t="str">
        <f>IF(AND(B156="",G156=""),"",(IF(OR(B156="",VLOOKUP(B156,BUDGET!$A:$G,7,0)=0,MID(B156,3,1)&lt;&gt;"."),"BL ???",VLOOKUP(B156,BUDGET!$A:$G,2,0))))</f>
        <v/>
      </c>
      <c r="D156" s="259"/>
      <c r="E156" s="260"/>
      <c r="F156" s="261"/>
      <c r="G156" s="262"/>
      <c r="H156" s="259"/>
      <c r="I156" s="263"/>
      <c r="J156" s="264">
        <f t="shared" si="2"/>
        <v>0</v>
      </c>
    </row>
    <row r="157" spans="1:10" s="2" customFormat="1">
      <c r="A157" s="324">
        <v>151</v>
      </c>
      <c r="B157" s="311"/>
      <c r="C157" s="258" t="str">
        <f>IF(AND(B157="",G157=""),"",(IF(OR(B157="",VLOOKUP(B157,BUDGET!$A:$G,7,0)=0,MID(B157,3,1)&lt;&gt;"."),"BL ???",VLOOKUP(B157,BUDGET!$A:$G,2,0))))</f>
        <v/>
      </c>
      <c r="D157" s="259"/>
      <c r="E157" s="260"/>
      <c r="F157" s="261"/>
      <c r="G157" s="262"/>
      <c r="H157" s="259"/>
      <c r="I157" s="263"/>
      <c r="J157" s="264">
        <f t="shared" si="2"/>
        <v>0</v>
      </c>
    </row>
    <row r="158" spans="1:10" s="2" customFormat="1">
      <c r="A158" s="324">
        <v>152</v>
      </c>
      <c r="B158" s="311"/>
      <c r="C158" s="258" t="str">
        <f>IF(AND(B158="",G158=""),"",(IF(OR(B158="",VLOOKUP(B158,BUDGET!$A:$G,7,0)=0,MID(B158,3,1)&lt;&gt;"."),"BL ???",VLOOKUP(B158,BUDGET!$A:$G,2,0))))</f>
        <v/>
      </c>
      <c r="D158" s="259"/>
      <c r="E158" s="260"/>
      <c r="F158" s="261"/>
      <c r="G158" s="262"/>
      <c r="H158" s="259"/>
      <c r="I158" s="263"/>
      <c r="J158" s="264">
        <f t="shared" si="2"/>
        <v>0</v>
      </c>
    </row>
    <row r="159" spans="1:10" s="2" customFormat="1">
      <c r="A159" s="324">
        <v>153</v>
      </c>
      <c r="B159" s="311"/>
      <c r="C159" s="258" t="str">
        <f>IF(AND(B159="",G159=""),"",(IF(OR(B159="",VLOOKUP(B159,BUDGET!$A:$G,7,0)=0,MID(B159,3,1)&lt;&gt;"."),"BL ???",VLOOKUP(B159,BUDGET!$A:$G,2,0))))</f>
        <v/>
      </c>
      <c r="D159" s="259"/>
      <c r="E159" s="260"/>
      <c r="F159" s="261"/>
      <c r="G159" s="262"/>
      <c r="H159" s="259"/>
      <c r="I159" s="263"/>
      <c r="J159" s="264">
        <f t="shared" si="2"/>
        <v>0</v>
      </c>
    </row>
    <row r="160" spans="1:10" s="2" customFormat="1">
      <c r="A160" s="324">
        <v>154</v>
      </c>
      <c r="B160" s="311"/>
      <c r="C160" s="258" t="str">
        <f>IF(AND(B160="",G160=""),"",(IF(OR(B160="",VLOOKUP(B160,BUDGET!$A:$G,7,0)=0,MID(B160,3,1)&lt;&gt;"."),"BL ???",VLOOKUP(B160,BUDGET!$A:$G,2,0))))</f>
        <v/>
      </c>
      <c r="D160" s="259"/>
      <c r="E160" s="260"/>
      <c r="F160" s="261"/>
      <c r="G160" s="262"/>
      <c r="H160" s="259"/>
      <c r="I160" s="263"/>
      <c r="J160" s="264">
        <f t="shared" si="2"/>
        <v>0</v>
      </c>
    </row>
    <row r="161" spans="1:10" s="2" customFormat="1">
      <c r="A161" s="324">
        <v>155</v>
      </c>
      <c r="B161" s="311"/>
      <c r="C161" s="258" t="str">
        <f>IF(AND(B161="",G161=""),"",(IF(OR(B161="",VLOOKUP(B161,BUDGET!$A:$G,7,0)=0,MID(B161,3,1)&lt;&gt;"."),"BL ???",VLOOKUP(B161,BUDGET!$A:$G,2,0))))</f>
        <v/>
      </c>
      <c r="D161" s="259"/>
      <c r="E161" s="260"/>
      <c r="F161" s="261"/>
      <c r="G161" s="262"/>
      <c r="H161" s="259"/>
      <c r="I161" s="263"/>
      <c r="J161" s="264">
        <f t="shared" si="2"/>
        <v>0</v>
      </c>
    </row>
    <row r="162" spans="1:10" s="2" customFormat="1">
      <c r="A162" s="324">
        <v>156</v>
      </c>
      <c r="B162" s="311"/>
      <c r="C162" s="258" t="str">
        <f>IF(AND(B162="",G162=""),"",(IF(OR(B162="",VLOOKUP(B162,BUDGET!$A:$G,7,0)=0,MID(B162,3,1)&lt;&gt;"."),"BL ???",VLOOKUP(B162,BUDGET!$A:$G,2,0))))</f>
        <v/>
      </c>
      <c r="D162" s="259"/>
      <c r="E162" s="260"/>
      <c r="F162" s="261"/>
      <c r="G162" s="262"/>
      <c r="H162" s="259"/>
      <c r="I162" s="263"/>
      <c r="J162" s="264">
        <f t="shared" si="2"/>
        <v>0</v>
      </c>
    </row>
    <row r="163" spans="1:10" s="2" customFormat="1">
      <c r="A163" s="324">
        <v>157</v>
      </c>
      <c r="B163" s="311"/>
      <c r="C163" s="258" t="str">
        <f>IF(AND(B163="",G163=""),"",(IF(OR(B163="",VLOOKUP(B163,BUDGET!$A:$G,7,0)=0,MID(B163,3,1)&lt;&gt;"."),"BL ???",VLOOKUP(B163,BUDGET!$A:$G,2,0))))</f>
        <v/>
      </c>
      <c r="D163" s="259"/>
      <c r="E163" s="260"/>
      <c r="F163" s="261"/>
      <c r="G163" s="262"/>
      <c r="H163" s="259"/>
      <c r="I163" s="263"/>
      <c r="J163" s="264">
        <f t="shared" si="2"/>
        <v>0</v>
      </c>
    </row>
    <row r="164" spans="1:10" s="2" customFormat="1">
      <c r="A164" s="324">
        <v>158</v>
      </c>
      <c r="B164" s="311"/>
      <c r="C164" s="258" t="str">
        <f>IF(AND(B164="",G164=""),"",(IF(OR(B164="",VLOOKUP(B164,BUDGET!$A:$G,7,0)=0,MID(B164,3,1)&lt;&gt;"."),"BL ???",VLOOKUP(B164,BUDGET!$A:$G,2,0))))</f>
        <v/>
      </c>
      <c r="D164" s="259"/>
      <c r="E164" s="260"/>
      <c r="F164" s="261"/>
      <c r="G164" s="262"/>
      <c r="H164" s="259"/>
      <c r="I164" s="263"/>
      <c r="J164" s="264">
        <f t="shared" si="2"/>
        <v>0</v>
      </c>
    </row>
    <row r="165" spans="1:10" s="2" customFormat="1">
      <c r="A165" s="324">
        <v>159</v>
      </c>
      <c r="B165" s="311"/>
      <c r="C165" s="258" t="str">
        <f>IF(AND(B165="",G165=""),"",(IF(OR(B165="",VLOOKUP(B165,BUDGET!$A:$G,7,0)=0,MID(B165,3,1)&lt;&gt;"."),"BL ???",VLOOKUP(B165,BUDGET!$A:$G,2,0))))</f>
        <v/>
      </c>
      <c r="D165" s="259"/>
      <c r="E165" s="260"/>
      <c r="F165" s="261"/>
      <c r="G165" s="262"/>
      <c r="H165" s="259"/>
      <c r="I165" s="263"/>
      <c r="J165" s="264">
        <f t="shared" si="2"/>
        <v>0</v>
      </c>
    </row>
    <row r="166" spans="1:10" s="2" customFormat="1">
      <c r="A166" s="324">
        <v>160</v>
      </c>
      <c r="B166" s="311"/>
      <c r="C166" s="258" t="str">
        <f>IF(AND(B166="",G166=""),"",(IF(OR(B166="",VLOOKUP(B166,BUDGET!$A:$G,7,0)=0,MID(B166,3,1)&lt;&gt;"."),"BL ???",VLOOKUP(B166,BUDGET!$A:$G,2,0))))</f>
        <v/>
      </c>
      <c r="D166" s="259"/>
      <c r="E166" s="260"/>
      <c r="F166" s="261"/>
      <c r="G166" s="262"/>
      <c r="H166" s="259"/>
      <c r="I166" s="263"/>
      <c r="J166" s="264">
        <f t="shared" si="2"/>
        <v>0</v>
      </c>
    </row>
    <row r="167" spans="1:10" s="2" customFormat="1">
      <c r="A167" s="324">
        <v>161</v>
      </c>
      <c r="B167" s="311"/>
      <c r="C167" s="258" t="str">
        <f>IF(AND(B167="",G167=""),"",(IF(OR(B167="",VLOOKUP(B167,BUDGET!$A:$G,7,0)=0,MID(B167,3,1)&lt;&gt;"."),"BL ???",VLOOKUP(B167,BUDGET!$A:$G,2,0))))</f>
        <v/>
      </c>
      <c r="D167" s="259"/>
      <c r="E167" s="260"/>
      <c r="F167" s="261"/>
      <c r="G167" s="262"/>
      <c r="H167" s="259"/>
      <c r="I167" s="263"/>
      <c r="J167" s="264">
        <f t="shared" si="2"/>
        <v>0</v>
      </c>
    </row>
    <row r="168" spans="1:10" s="2" customFormat="1">
      <c r="A168" s="324">
        <v>162</v>
      </c>
      <c r="B168" s="311"/>
      <c r="C168" s="258" t="str">
        <f>IF(AND(B168="",G168=""),"",(IF(OR(B168="",VLOOKUP(B168,BUDGET!$A:$G,7,0)=0,MID(B168,3,1)&lt;&gt;"."),"BL ???",VLOOKUP(B168,BUDGET!$A:$G,2,0))))</f>
        <v/>
      </c>
      <c r="D168" s="259"/>
      <c r="E168" s="260"/>
      <c r="F168" s="261"/>
      <c r="G168" s="262"/>
      <c r="H168" s="259"/>
      <c r="I168" s="263"/>
      <c r="J168" s="264">
        <f t="shared" si="2"/>
        <v>0</v>
      </c>
    </row>
    <row r="169" spans="1:10" s="2" customFormat="1">
      <c r="A169" s="324">
        <v>163</v>
      </c>
      <c r="B169" s="311"/>
      <c r="C169" s="258" t="str">
        <f>IF(AND(B169="",G169=""),"",(IF(OR(B169="",VLOOKUP(B169,BUDGET!$A:$G,7,0)=0,MID(B169,3,1)&lt;&gt;"."),"BL ???",VLOOKUP(B169,BUDGET!$A:$G,2,0))))</f>
        <v/>
      </c>
      <c r="D169" s="259"/>
      <c r="E169" s="260"/>
      <c r="F169" s="261"/>
      <c r="G169" s="262"/>
      <c r="H169" s="259"/>
      <c r="I169" s="263"/>
      <c r="J169" s="264">
        <f t="shared" si="2"/>
        <v>0</v>
      </c>
    </row>
    <row r="170" spans="1:10" s="2" customFormat="1">
      <c r="A170" s="324">
        <v>164</v>
      </c>
      <c r="B170" s="311"/>
      <c r="C170" s="258" t="str">
        <f>IF(AND(B170="",G170=""),"",(IF(OR(B170="",VLOOKUP(B170,BUDGET!$A:$G,7,0)=0,MID(B170,3,1)&lt;&gt;"."),"BL ???",VLOOKUP(B170,BUDGET!$A:$G,2,0))))</f>
        <v/>
      </c>
      <c r="D170" s="259"/>
      <c r="E170" s="260"/>
      <c r="F170" s="261"/>
      <c r="G170" s="262"/>
      <c r="H170" s="259"/>
      <c r="I170" s="263"/>
      <c r="J170" s="264">
        <f t="shared" si="2"/>
        <v>0</v>
      </c>
    </row>
    <row r="171" spans="1:10" s="2" customFormat="1">
      <c r="A171" s="324">
        <v>165</v>
      </c>
      <c r="B171" s="311"/>
      <c r="C171" s="258" t="str">
        <f>IF(AND(B171="",G171=""),"",(IF(OR(B171="",VLOOKUP(B171,BUDGET!$A:$G,7,0)=0,MID(B171,3,1)&lt;&gt;"."),"BL ???",VLOOKUP(B171,BUDGET!$A:$G,2,0))))</f>
        <v/>
      </c>
      <c r="D171" s="259"/>
      <c r="E171" s="260"/>
      <c r="F171" s="261"/>
      <c r="G171" s="262"/>
      <c r="H171" s="259"/>
      <c r="I171" s="263"/>
      <c r="J171" s="264">
        <f t="shared" si="2"/>
        <v>0</v>
      </c>
    </row>
    <row r="172" spans="1:10" s="2" customFormat="1">
      <c r="A172" s="324">
        <v>166</v>
      </c>
      <c r="B172" s="311"/>
      <c r="C172" s="258" t="str">
        <f>IF(AND(B172="",G172=""),"",(IF(OR(B172="",VLOOKUP(B172,BUDGET!$A:$G,7,0)=0,MID(B172,3,1)&lt;&gt;"."),"BL ???",VLOOKUP(B172,BUDGET!$A:$G,2,0))))</f>
        <v/>
      </c>
      <c r="D172" s="259"/>
      <c r="E172" s="260"/>
      <c r="F172" s="261"/>
      <c r="G172" s="262"/>
      <c r="H172" s="259"/>
      <c r="I172" s="263"/>
      <c r="J172" s="264">
        <f t="shared" si="2"/>
        <v>0</v>
      </c>
    </row>
    <row r="173" spans="1:10" s="2" customFormat="1">
      <c r="A173" s="324">
        <v>167</v>
      </c>
      <c r="B173" s="311"/>
      <c r="C173" s="258" t="str">
        <f>IF(AND(B173="",G173=""),"",(IF(OR(B173="",VLOOKUP(B173,BUDGET!$A:$G,7,0)=0,MID(B173,3,1)&lt;&gt;"."),"BL ???",VLOOKUP(B173,BUDGET!$A:$G,2,0))))</f>
        <v/>
      </c>
      <c r="D173" s="259"/>
      <c r="E173" s="260"/>
      <c r="F173" s="261"/>
      <c r="G173" s="262"/>
      <c r="H173" s="259"/>
      <c r="I173" s="263"/>
      <c r="J173" s="264">
        <f t="shared" si="2"/>
        <v>0</v>
      </c>
    </row>
    <row r="174" spans="1:10" s="2" customFormat="1">
      <c r="A174" s="324">
        <v>168</v>
      </c>
      <c r="B174" s="311"/>
      <c r="C174" s="258" t="str">
        <f>IF(AND(B174="",G174=""),"",(IF(OR(B174="",VLOOKUP(B174,BUDGET!$A:$G,7,0)=0,MID(B174,3,1)&lt;&gt;"."),"BL ???",VLOOKUP(B174,BUDGET!$A:$G,2,0))))</f>
        <v/>
      </c>
      <c r="D174" s="259"/>
      <c r="E174" s="260"/>
      <c r="F174" s="261"/>
      <c r="G174" s="262"/>
      <c r="H174" s="259"/>
      <c r="I174" s="263"/>
      <c r="J174" s="264">
        <f t="shared" si="2"/>
        <v>0</v>
      </c>
    </row>
    <row r="175" spans="1:10" s="2" customFormat="1">
      <c r="A175" s="324">
        <v>169</v>
      </c>
      <c r="B175" s="311"/>
      <c r="C175" s="258" t="str">
        <f>IF(AND(B175="",G175=""),"",(IF(OR(B175="",VLOOKUP(B175,BUDGET!$A:$G,7,0)=0,MID(B175,3,1)&lt;&gt;"."),"BL ???",VLOOKUP(B175,BUDGET!$A:$G,2,0))))</f>
        <v/>
      </c>
      <c r="D175" s="259"/>
      <c r="E175" s="260"/>
      <c r="F175" s="261"/>
      <c r="G175" s="262"/>
      <c r="H175" s="259"/>
      <c r="I175" s="263"/>
      <c r="J175" s="264">
        <f t="shared" si="2"/>
        <v>0</v>
      </c>
    </row>
    <row r="176" spans="1:10" s="2" customFormat="1">
      <c r="A176" s="324">
        <v>170</v>
      </c>
      <c r="B176" s="311"/>
      <c r="C176" s="258" t="str">
        <f>IF(AND(B176="",G176=""),"",(IF(OR(B176="",VLOOKUP(B176,BUDGET!$A:$G,7,0)=0,MID(B176,3,1)&lt;&gt;"."),"BL ???",VLOOKUP(B176,BUDGET!$A:$G,2,0))))</f>
        <v/>
      </c>
      <c r="D176" s="259"/>
      <c r="E176" s="260"/>
      <c r="F176" s="261"/>
      <c r="G176" s="262"/>
      <c r="H176" s="259"/>
      <c r="I176" s="263"/>
      <c r="J176" s="264">
        <f t="shared" si="2"/>
        <v>0</v>
      </c>
    </row>
    <row r="177" spans="1:10" s="2" customFormat="1">
      <c r="A177" s="324">
        <v>171</v>
      </c>
      <c r="B177" s="311"/>
      <c r="C177" s="258" t="str">
        <f>IF(AND(B177="",G177=""),"",(IF(OR(B177="",VLOOKUP(B177,BUDGET!$A:$G,7,0)=0,MID(B177,3,1)&lt;&gt;"."),"BL ???",VLOOKUP(B177,BUDGET!$A:$G,2,0))))</f>
        <v/>
      </c>
      <c r="D177" s="259"/>
      <c r="E177" s="260"/>
      <c r="F177" s="261"/>
      <c r="G177" s="262"/>
      <c r="H177" s="259"/>
      <c r="I177" s="263"/>
      <c r="J177" s="264">
        <f t="shared" si="2"/>
        <v>0</v>
      </c>
    </row>
    <row r="178" spans="1:10" s="2" customFormat="1">
      <c r="A178" s="324">
        <v>172</v>
      </c>
      <c r="B178" s="311"/>
      <c r="C178" s="258" t="str">
        <f>IF(AND(B178="",G178=""),"",(IF(OR(B178="",VLOOKUP(B178,BUDGET!$A:$G,7,0)=0,MID(B178,3,1)&lt;&gt;"."),"BL ???",VLOOKUP(B178,BUDGET!$A:$G,2,0))))</f>
        <v/>
      </c>
      <c r="D178" s="259"/>
      <c r="E178" s="260"/>
      <c r="F178" s="261"/>
      <c r="G178" s="262"/>
      <c r="H178" s="259"/>
      <c r="I178" s="263"/>
      <c r="J178" s="264">
        <f t="shared" si="2"/>
        <v>0</v>
      </c>
    </row>
    <row r="179" spans="1:10" s="2" customFormat="1">
      <c r="A179" s="324">
        <v>173</v>
      </c>
      <c r="B179" s="311"/>
      <c r="C179" s="258" t="str">
        <f>IF(AND(B179="",G179=""),"",(IF(OR(B179="",VLOOKUP(B179,BUDGET!$A:$G,7,0)=0,MID(B179,3,1)&lt;&gt;"."),"BL ???",VLOOKUP(B179,BUDGET!$A:$G,2,0))))</f>
        <v/>
      </c>
      <c r="D179" s="259"/>
      <c r="E179" s="260"/>
      <c r="F179" s="261"/>
      <c r="G179" s="262"/>
      <c r="H179" s="259"/>
      <c r="I179" s="263"/>
      <c r="J179" s="264">
        <f t="shared" si="2"/>
        <v>0</v>
      </c>
    </row>
    <row r="180" spans="1:10" s="2" customFormat="1">
      <c r="A180" s="324">
        <v>174</v>
      </c>
      <c r="B180" s="311"/>
      <c r="C180" s="258" t="str">
        <f>IF(AND(B180="",G180=""),"",(IF(OR(B180="",VLOOKUP(B180,BUDGET!$A:$G,7,0)=0,MID(B180,3,1)&lt;&gt;"."),"BL ???",VLOOKUP(B180,BUDGET!$A:$G,2,0))))</f>
        <v/>
      </c>
      <c r="D180" s="259"/>
      <c r="E180" s="260"/>
      <c r="F180" s="261"/>
      <c r="G180" s="262"/>
      <c r="H180" s="259"/>
      <c r="I180" s="263"/>
      <c r="J180" s="264">
        <f t="shared" si="2"/>
        <v>0</v>
      </c>
    </row>
    <row r="181" spans="1:10" s="2" customFormat="1">
      <c r="A181" s="324">
        <v>175</v>
      </c>
      <c r="B181" s="311"/>
      <c r="C181" s="258" t="str">
        <f>IF(AND(B181="",G181=""),"",(IF(OR(B181="",VLOOKUP(B181,BUDGET!$A:$G,7,0)=0,MID(B181,3,1)&lt;&gt;"."),"BL ???",VLOOKUP(B181,BUDGET!$A:$G,2,0))))</f>
        <v/>
      </c>
      <c r="D181" s="259"/>
      <c r="E181" s="260"/>
      <c r="F181" s="261"/>
      <c r="G181" s="262"/>
      <c r="H181" s="259"/>
      <c r="I181" s="263"/>
      <c r="J181" s="264">
        <f t="shared" si="2"/>
        <v>0</v>
      </c>
    </row>
    <row r="182" spans="1:10" s="2" customFormat="1">
      <c r="A182" s="324">
        <v>176</v>
      </c>
      <c r="B182" s="311"/>
      <c r="C182" s="258" t="str">
        <f>IF(AND(B182="",G182=""),"",(IF(OR(B182="",VLOOKUP(B182,BUDGET!$A:$G,7,0)=0,MID(B182,3,1)&lt;&gt;"."),"BL ???",VLOOKUP(B182,BUDGET!$A:$G,2,0))))</f>
        <v/>
      </c>
      <c r="D182" s="259"/>
      <c r="E182" s="260"/>
      <c r="F182" s="261"/>
      <c r="G182" s="262"/>
      <c r="H182" s="259"/>
      <c r="I182" s="263"/>
      <c r="J182" s="264">
        <f t="shared" si="2"/>
        <v>0</v>
      </c>
    </row>
    <row r="183" spans="1:10" s="2" customFormat="1">
      <c r="A183" s="324">
        <v>177</v>
      </c>
      <c r="B183" s="311"/>
      <c r="C183" s="258" t="str">
        <f>IF(AND(B183="",G183=""),"",(IF(OR(B183="",VLOOKUP(B183,BUDGET!$A:$G,7,0)=0,MID(B183,3,1)&lt;&gt;"."),"BL ???",VLOOKUP(B183,BUDGET!$A:$G,2,0))))</f>
        <v/>
      </c>
      <c r="D183" s="259"/>
      <c r="E183" s="260"/>
      <c r="F183" s="261"/>
      <c r="G183" s="262"/>
      <c r="H183" s="259"/>
      <c r="I183" s="263"/>
      <c r="J183" s="264">
        <f t="shared" si="2"/>
        <v>0</v>
      </c>
    </row>
    <row r="184" spans="1:10" s="2" customFormat="1">
      <c r="A184" s="324">
        <v>178</v>
      </c>
      <c r="B184" s="311"/>
      <c r="C184" s="258" t="str">
        <f>IF(AND(B184="",G184=""),"",(IF(OR(B184="",VLOOKUP(B184,BUDGET!$A:$G,7,0)=0,MID(B184,3,1)&lt;&gt;"."),"BL ???",VLOOKUP(B184,BUDGET!$A:$G,2,0))))</f>
        <v/>
      </c>
      <c r="D184" s="259"/>
      <c r="E184" s="260"/>
      <c r="F184" s="261"/>
      <c r="G184" s="262"/>
      <c r="H184" s="259"/>
      <c r="I184" s="263"/>
      <c r="J184" s="264">
        <f t="shared" si="2"/>
        <v>0</v>
      </c>
    </row>
    <row r="185" spans="1:10" s="2" customFormat="1">
      <c r="A185" s="324">
        <v>179</v>
      </c>
      <c r="B185" s="311"/>
      <c r="C185" s="258" t="str">
        <f>IF(AND(B185="",G185=""),"",(IF(OR(B185="",VLOOKUP(B185,BUDGET!$A:$G,7,0)=0,MID(B185,3,1)&lt;&gt;"."),"BL ???",VLOOKUP(B185,BUDGET!$A:$G,2,0))))</f>
        <v/>
      </c>
      <c r="D185" s="259"/>
      <c r="E185" s="260"/>
      <c r="F185" s="261"/>
      <c r="G185" s="262"/>
      <c r="H185" s="259"/>
      <c r="I185" s="263"/>
      <c r="J185" s="264">
        <f t="shared" si="2"/>
        <v>0</v>
      </c>
    </row>
    <row r="186" spans="1:10" s="2" customFormat="1">
      <c r="A186" s="324">
        <v>180</v>
      </c>
      <c r="B186" s="311"/>
      <c r="C186" s="258" t="str">
        <f>IF(AND(B186="",G186=""),"",(IF(OR(B186="",VLOOKUP(B186,BUDGET!$A:$G,7,0)=0,MID(B186,3,1)&lt;&gt;"."),"BL ???",VLOOKUP(B186,BUDGET!$A:$G,2,0))))</f>
        <v/>
      </c>
      <c r="D186" s="259"/>
      <c r="E186" s="260"/>
      <c r="F186" s="261"/>
      <c r="G186" s="262"/>
      <c r="H186" s="259"/>
      <c r="I186" s="263"/>
      <c r="J186" s="264">
        <f t="shared" si="2"/>
        <v>0</v>
      </c>
    </row>
    <row r="187" spans="1:10" s="2" customFormat="1">
      <c r="A187" s="324">
        <v>181</v>
      </c>
      <c r="B187" s="311"/>
      <c r="C187" s="258" t="str">
        <f>IF(AND(B187="",G187=""),"",(IF(OR(B187="",VLOOKUP(B187,BUDGET!$A:$G,7,0)=0,MID(B187,3,1)&lt;&gt;"."),"BL ???",VLOOKUP(B187,BUDGET!$A:$G,2,0))))</f>
        <v/>
      </c>
      <c r="D187" s="259"/>
      <c r="E187" s="260"/>
      <c r="F187" s="261"/>
      <c r="G187" s="262"/>
      <c r="H187" s="259"/>
      <c r="I187" s="263"/>
      <c r="J187" s="264">
        <f t="shared" si="2"/>
        <v>0</v>
      </c>
    </row>
    <row r="188" spans="1:10" s="2" customFormat="1">
      <c r="A188" s="324">
        <v>182</v>
      </c>
      <c r="B188" s="311"/>
      <c r="C188" s="258" t="str">
        <f>IF(AND(B188="",G188=""),"",(IF(OR(B188="",VLOOKUP(B188,BUDGET!$A:$G,7,0)=0,MID(B188,3,1)&lt;&gt;"."),"BL ???",VLOOKUP(B188,BUDGET!$A:$G,2,0))))</f>
        <v/>
      </c>
      <c r="D188" s="259"/>
      <c r="E188" s="260"/>
      <c r="F188" s="261"/>
      <c r="G188" s="262"/>
      <c r="H188" s="259"/>
      <c r="I188" s="263"/>
      <c r="J188" s="264">
        <f t="shared" si="2"/>
        <v>0</v>
      </c>
    </row>
    <row r="189" spans="1:10" s="2" customFormat="1">
      <c r="A189" s="324">
        <v>183</v>
      </c>
      <c r="B189" s="311"/>
      <c r="C189" s="258" t="str">
        <f>IF(AND(B189="",G189=""),"",(IF(OR(B189="",VLOOKUP(B189,BUDGET!$A:$G,7,0)=0,MID(B189,3,1)&lt;&gt;"."),"BL ???",VLOOKUP(B189,BUDGET!$A:$G,2,0))))</f>
        <v/>
      </c>
      <c r="D189" s="259"/>
      <c r="E189" s="260"/>
      <c r="F189" s="261"/>
      <c r="G189" s="262"/>
      <c r="H189" s="259"/>
      <c r="I189" s="263"/>
      <c r="J189" s="264">
        <f t="shared" si="2"/>
        <v>0</v>
      </c>
    </row>
    <row r="190" spans="1:10" s="2" customFormat="1">
      <c r="A190" s="324">
        <v>184</v>
      </c>
      <c r="B190" s="311"/>
      <c r="C190" s="258" t="str">
        <f>IF(AND(B190="",G190=""),"",(IF(OR(B190="",VLOOKUP(B190,BUDGET!$A:$G,7,0)=0,MID(B190,3,1)&lt;&gt;"."),"BL ???",VLOOKUP(B190,BUDGET!$A:$G,2,0))))</f>
        <v/>
      </c>
      <c r="D190" s="259"/>
      <c r="E190" s="260"/>
      <c r="F190" s="261"/>
      <c r="G190" s="262"/>
      <c r="H190" s="259"/>
      <c r="I190" s="263"/>
      <c r="J190" s="264">
        <f t="shared" si="2"/>
        <v>0</v>
      </c>
    </row>
    <row r="191" spans="1:10" s="2" customFormat="1">
      <c r="A191" s="324">
        <v>185</v>
      </c>
      <c r="B191" s="311"/>
      <c r="C191" s="258" t="str">
        <f>IF(AND(B191="",G191=""),"",(IF(OR(B191="",VLOOKUP(B191,BUDGET!$A:$G,7,0)=0,MID(B191,3,1)&lt;&gt;"."),"BL ???",VLOOKUP(B191,BUDGET!$A:$G,2,0))))</f>
        <v/>
      </c>
      <c r="D191" s="259"/>
      <c r="E191" s="260"/>
      <c r="F191" s="261"/>
      <c r="G191" s="262"/>
      <c r="H191" s="259"/>
      <c r="I191" s="263"/>
      <c r="J191" s="264">
        <f t="shared" si="2"/>
        <v>0</v>
      </c>
    </row>
    <row r="192" spans="1:10" s="2" customFormat="1">
      <c r="A192" s="324">
        <v>186</v>
      </c>
      <c r="B192" s="311"/>
      <c r="C192" s="258" t="str">
        <f>IF(AND(B192="",G192=""),"",(IF(OR(B192="",VLOOKUP(B192,BUDGET!$A:$G,7,0)=0,MID(B192,3,1)&lt;&gt;"."),"BL ???",VLOOKUP(B192,BUDGET!$A:$G,2,0))))</f>
        <v/>
      </c>
      <c r="D192" s="259"/>
      <c r="E192" s="260"/>
      <c r="F192" s="261"/>
      <c r="G192" s="262"/>
      <c r="H192" s="259"/>
      <c r="I192" s="263"/>
      <c r="J192" s="264">
        <f t="shared" si="2"/>
        <v>0</v>
      </c>
    </row>
    <row r="193" spans="1:10" s="2" customFormat="1">
      <c r="A193" s="324">
        <v>187</v>
      </c>
      <c r="B193" s="311"/>
      <c r="C193" s="258" t="str">
        <f>IF(AND(B193="",G193=""),"",(IF(OR(B193="",VLOOKUP(B193,BUDGET!$A:$G,7,0)=0,MID(B193,3,1)&lt;&gt;"."),"BL ???",VLOOKUP(B193,BUDGET!$A:$G,2,0))))</f>
        <v/>
      </c>
      <c r="D193" s="259"/>
      <c r="E193" s="260"/>
      <c r="F193" s="261"/>
      <c r="G193" s="262"/>
      <c r="H193" s="259"/>
      <c r="I193" s="263"/>
      <c r="J193" s="264">
        <f t="shared" si="2"/>
        <v>0</v>
      </c>
    </row>
    <row r="194" spans="1:10" s="2" customFormat="1">
      <c r="A194" s="324">
        <v>188</v>
      </c>
      <c r="B194" s="311"/>
      <c r="C194" s="258" t="str">
        <f>IF(AND(B194="",G194=""),"",(IF(OR(B194="",VLOOKUP(B194,BUDGET!$A:$G,7,0)=0,MID(B194,3,1)&lt;&gt;"."),"BL ???",VLOOKUP(B194,BUDGET!$A:$G,2,0))))</f>
        <v/>
      </c>
      <c r="D194" s="259"/>
      <c r="E194" s="260"/>
      <c r="F194" s="261"/>
      <c r="G194" s="262"/>
      <c r="H194" s="259"/>
      <c r="I194" s="263"/>
      <c r="J194" s="264">
        <f t="shared" si="2"/>
        <v>0</v>
      </c>
    </row>
    <row r="195" spans="1:10" s="2" customFormat="1">
      <c r="A195" s="324">
        <v>189</v>
      </c>
      <c r="B195" s="311"/>
      <c r="C195" s="258" t="str">
        <f>IF(AND(B195="",G195=""),"",(IF(OR(B195="",VLOOKUP(B195,BUDGET!$A:$G,7,0)=0,MID(B195,3,1)&lt;&gt;"."),"BL ???",VLOOKUP(B195,BUDGET!$A:$G,2,0))))</f>
        <v/>
      </c>
      <c r="D195" s="259"/>
      <c r="E195" s="260"/>
      <c r="F195" s="261"/>
      <c r="G195" s="262"/>
      <c r="H195" s="259"/>
      <c r="I195" s="263"/>
      <c r="J195" s="264">
        <f t="shared" si="2"/>
        <v>0</v>
      </c>
    </row>
    <row r="196" spans="1:10" s="2" customFormat="1">
      <c r="A196" s="324">
        <v>190</v>
      </c>
      <c r="B196" s="311"/>
      <c r="C196" s="258" t="str">
        <f>IF(AND(B196="",G196=""),"",(IF(OR(B196="",VLOOKUP(B196,BUDGET!$A:$G,7,0)=0,MID(B196,3,1)&lt;&gt;"."),"BL ???",VLOOKUP(B196,BUDGET!$A:$G,2,0))))</f>
        <v/>
      </c>
      <c r="D196" s="259"/>
      <c r="E196" s="260"/>
      <c r="F196" s="261"/>
      <c r="G196" s="262"/>
      <c r="H196" s="259"/>
      <c r="I196" s="263"/>
      <c r="J196" s="264">
        <f t="shared" si="2"/>
        <v>0</v>
      </c>
    </row>
    <row r="197" spans="1:10" s="2" customFormat="1">
      <c r="A197" s="324">
        <v>191</v>
      </c>
      <c r="B197" s="311"/>
      <c r="C197" s="258" t="str">
        <f>IF(AND(B197="",G197=""),"",(IF(OR(B197="",VLOOKUP(B197,BUDGET!$A:$G,7,0)=0,MID(B197,3,1)&lt;&gt;"."),"BL ???",VLOOKUP(B197,BUDGET!$A:$G,2,0))))</f>
        <v/>
      </c>
      <c r="D197" s="259"/>
      <c r="E197" s="260"/>
      <c r="F197" s="261"/>
      <c r="G197" s="262"/>
      <c r="H197" s="259"/>
      <c r="I197" s="263"/>
      <c r="J197" s="264">
        <f t="shared" si="2"/>
        <v>0</v>
      </c>
    </row>
    <row r="198" spans="1:10" s="2" customFormat="1">
      <c r="A198" s="324">
        <v>192</v>
      </c>
      <c r="B198" s="311"/>
      <c r="C198" s="258" t="str">
        <f>IF(AND(B198="",G198=""),"",(IF(OR(B198="",VLOOKUP(B198,BUDGET!$A:$G,7,0)=0,MID(B198,3,1)&lt;&gt;"."),"BL ???",VLOOKUP(B198,BUDGET!$A:$G,2,0))))</f>
        <v/>
      </c>
      <c r="D198" s="259"/>
      <c r="E198" s="260"/>
      <c r="F198" s="261"/>
      <c r="G198" s="262"/>
      <c r="H198" s="259"/>
      <c r="I198" s="263"/>
      <c r="J198" s="264">
        <f t="shared" si="2"/>
        <v>0</v>
      </c>
    </row>
    <row r="199" spans="1:10" s="2" customFormat="1">
      <c r="A199" s="324">
        <v>193</v>
      </c>
      <c r="B199" s="311"/>
      <c r="C199" s="258" t="str">
        <f>IF(AND(B199="",G199=""),"",(IF(OR(B199="",VLOOKUP(B199,BUDGET!$A:$G,7,0)=0,MID(B199,3,1)&lt;&gt;"."),"BL ???",VLOOKUP(B199,BUDGET!$A:$G,2,0))))</f>
        <v/>
      </c>
      <c r="D199" s="259"/>
      <c r="E199" s="260"/>
      <c r="F199" s="261"/>
      <c r="G199" s="262"/>
      <c r="H199" s="259"/>
      <c r="I199" s="263"/>
      <c r="J199" s="264">
        <f t="shared" si="2"/>
        <v>0</v>
      </c>
    </row>
    <row r="200" spans="1:10" s="2" customFormat="1">
      <c r="A200" s="324">
        <v>194</v>
      </c>
      <c r="B200" s="311"/>
      <c r="C200" s="258" t="str">
        <f>IF(AND(B200="",G200=""),"",(IF(OR(B200="",VLOOKUP(B200,BUDGET!$A:$G,7,0)=0,MID(B200,3,1)&lt;&gt;"."),"BL ???",VLOOKUP(B200,BUDGET!$A:$G,2,0))))</f>
        <v/>
      </c>
      <c r="D200" s="259"/>
      <c r="E200" s="260"/>
      <c r="F200" s="261"/>
      <c r="G200" s="262"/>
      <c r="H200" s="259"/>
      <c r="I200" s="263"/>
      <c r="J200" s="264">
        <f t="shared" ref="J200:J263" si="3">IF((C200="BL ???"),"BL ???",IF(ISERROR(G200/I200),0,G200/I200))</f>
        <v>0</v>
      </c>
    </row>
    <row r="201" spans="1:10" s="2" customFormat="1">
      <c r="A201" s="324">
        <v>195</v>
      </c>
      <c r="B201" s="311"/>
      <c r="C201" s="258" t="str">
        <f>IF(AND(B201="",G201=""),"",(IF(OR(B201="",VLOOKUP(B201,BUDGET!$A:$G,7,0)=0,MID(B201,3,1)&lt;&gt;"."),"BL ???",VLOOKUP(B201,BUDGET!$A:$G,2,0))))</f>
        <v/>
      </c>
      <c r="D201" s="259"/>
      <c r="E201" s="260"/>
      <c r="F201" s="261"/>
      <c r="G201" s="262"/>
      <c r="H201" s="259"/>
      <c r="I201" s="263"/>
      <c r="J201" s="264">
        <f t="shared" si="3"/>
        <v>0</v>
      </c>
    </row>
    <row r="202" spans="1:10" s="2" customFormat="1">
      <c r="A202" s="324">
        <v>196</v>
      </c>
      <c r="B202" s="311"/>
      <c r="C202" s="258" t="str">
        <f>IF(AND(B202="",G202=""),"",(IF(OR(B202="",VLOOKUP(B202,BUDGET!$A:$G,7,0)=0,MID(B202,3,1)&lt;&gt;"."),"BL ???",VLOOKUP(B202,BUDGET!$A:$G,2,0))))</f>
        <v/>
      </c>
      <c r="D202" s="259"/>
      <c r="E202" s="260"/>
      <c r="F202" s="261"/>
      <c r="G202" s="262"/>
      <c r="H202" s="259"/>
      <c r="I202" s="263"/>
      <c r="J202" s="264">
        <f t="shared" si="3"/>
        <v>0</v>
      </c>
    </row>
    <row r="203" spans="1:10" s="2" customFormat="1">
      <c r="A203" s="324">
        <v>197</v>
      </c>
      <c r="B203" s="311"/>
      <c r="C203" s="258" t="str">
        <f>IF(AND(B203="",G203=""),"",(IF(OR(B203="",VLOOKUP(B203,BUDGET!$A:$G,7,0)=0,MID(B203,3,1)&lt;&gt;"."),"BL ???",VLOOKUP(B203,BUDGET!$A:$G,2,0))))</f>
        <v/>
      </c>
      <c r="D203" s="259"/>
      <c r="E203" s="260"/>
      <c r="F203" s="261"/>
      <c r="G203" s="262"/>
      <c r="H203" s="259"/>
      <c r="I203" s="263"/>
      <c r="J203" s="264">
        <f t="shared" si="3"/>
        <v>0</v>
      </c>
    </row>
    <row r="204" spans="1:10" s="2" customFormat="1">
      <c r="A204" s="324">
        <v>198</v>
      </c>
      <c r="B204" s="311"/>
      <c r="C204" s="258" t="str">
        <f>IF(AND(B204="",G204=""),"",(IF(OR(B204="",VLOOKUP(B204,BUDGET!$A:$G,7,0)=0,MID(B204,3,1)&lt;&gt;"."),"BL ???",VLOOKUP(B204,BUDGET!$A:$G,2,0))))</f>
        <v/>
      </c>
      <c r="D204" s="259"/>
      <c r="E204" s="260"/>
      <c r="F204" s="261"/>
      <c r="G204" s="262"/>
      <c r="H204" s="259"/>
      <c r="I204" s="263"/>
      <c r="J204" s="264">
        <f t="shared" si="3"/>
        <v>0</v>
      </c>
    </row>
    <row r="205" spans="1:10" s="2" customFormat="1">
      <c r="A205" s="324">
        <v>199</v>
      </c>
      <c r="B205" s="311"/>
      <c r="C205" s="258" t="str">
        <f>IF(AND(B205="",G205=""),"",(IF(OR(B205="",VLOOKUP(B205,BUDGET!$A:$G,7,0)=0,MID(B205,3,1)&lt;&gt;"."),"BL ???",VLOOKUP(B205,BUDGET!$A:$G,2,0))))</f>
        <v/>
      </c>
      <c r="D205" s="259"/>
      <c r="E205" s="260"/>
      <c r="F205" s="261"/>
      <c r="G205" s="262"/>
      <c r="H205" s="259"/>
      <c r="I205" s="263"/>
      <c r="J205" s="264">
        <f t="shared" si="3"/>
        <v>0</v>
      </c>
    </row>
    <row r="206" spans="1:10" s="2" customFormat="1">
      <c r="A206" s="324">
        <v>200</v>
      </c>
      <c r="B206" s="311"/>
      <c r="C206" s="258" t="str">
        <f>IF(AND(B206="",G206=""),"",(IF(OR(B206="",VLOOKUP(B206,BUDGET!$A:$G,7,0)=0,MID(B206,3,1)&lt;&gt;"."),"BL ???",VLOOKUP(B206,BUDGET!$A:$G,2,0))))</f>
        <v/>
      </c>
      <c r="D206" s="259"/>
      <c r="E206" s="260"/>
      <c r="F206" s="261"/>
      <c r="G206" s="262"/>
      <c r="H206" s="259"/>
      <c r="I206" s="263"/>
      <c r="J206" s="264">
        <f t="shared" si="3"/>
        <v>0</v>
      </c>
    </row>
    <row r="207" spans="1:10" s="2" customFormat="1">
      <c r="A207" s="324">
        <v>201</v>
      </c>
      <c r="B207" s="311"/>
      <c r="C207" s="258" t="str">
        <f>IF(AND(B207="",G207=""),"",(IF(OR(B207="",VLOOKUP(B207,BUDGET!$A:$G,7,0)=0,MID(B207,3,1)&lt;&gt;"."),"BL ???",VLOOKUP(B207,BUDGET!$A:$G,2,0))))</f>
        <v/>
      </c>
      <c r="D207" s="259"/>
      <c r="E207" s="260"/>
      <c r="F207" s="261"/>
      <c r="G207" s="262"/>
      <c r="H207" s="259"/>
      <c r="I207" s="263"/>
      <c r="J207" s="264">
        <f t="shared" si="3"/>
        <v>0</v>
      </c>
    </row>
    <row r="208" spans="1:10" s="2" customFormat="1">
      <c r="A208" s="324">
        <v>202</v>
      </c>
      <c r="B208" s="311"/>
      <c r="C208" s="258" t="str">
        <f>IF(AND(B208="",G208=""),"",(IF(OR(B208="",VLOOKUP(B208,BUDGET!$A:$G,7,0)=0,MID(B208,3,1)&lt;&gt;"."),"BL ???",VLOOKUP(B208,BUDGET!$A:$G,2,0))))</f>
        <v/>
      </c>
      <c r="D208" s="259"/>
      <c r="E208" s="260"/>
      <c r="F208" s="261"/>
      <c r="G208" s="262"/>
      <c r="H208" s="259"/>
      <c r="I208" s="263"/>
      <c r="J208" s="264">
        <f t="shared" si="3"/>
        <v>0</v>
      </c>
    </row>
    <row r="209" spans="1:10" s="2" customFormat="1">
      <c r="A209" s="324">
        <v>203</v>
      </c>
      <c r="B209" s="311"/>
      <c r="C209" s="258" t="str">
        <f>IF(AND(B209="",G209=""),"",(IF(OR(B209="",VLOOKUP(B209,BUDGET!$A:$G,7,0)=0,MID(B209,3,1)&lt;&gt;"."),"BL ???",VLOOKUP(B209,BUDGET!$A:$G,2,0))))</f>
        <v/>
      </c>
      <c r="D209" s="259"/>
      <c r="E209" s="260"/>
      <c r="F209" s="261"/>
      <c r="G209" s="262"/>
      <c r="H209" s="259"/>
      <c r="I209" s="263"/>
      <c r="J209" s="264">
        <f t="shared" si="3"/>
        <v>0</v>
      </c>
    </row>
    <row r="210" spans="1:10" s="2" customFormat="1">
      <c r="A210" s="324">
        <v>204</v>
      </c>
      <c r="B210" s="311"/>
      <c r="C210" s="258" t="str">
        <f>IF(AND(B210="",G210=""),"",(IF(OR(B210="",VLOOKUP(B210,BUDGET!$A:$G,7,0)=0,MID(B210,3,1)&lt;&gt;"."),"BL ???",VLOOKUP(B210,BUDGET!$A:$G,2,0))))</f>
        <v/>
      </c>
      <c r="D210" s="259"/>
      <c r="E210" s="260"/>
      <c r="F210" s="261"/>
      <c r="G210" s="262"/>
      <c r="H210" s="259"/>
      <c r="I210" s="263"/>
      <c r="J210" s="264">
        <f t="shared" si="3"/>
        <v>0</v>
      </c>
    </row>
    <row r="211" spans="1:10" s="2" customFormat="1">
      <c r="A211" s="324">
        <v>205</v>
      </c>
      <c r="B211" s="311"/>
      <c r="C211" s="258" t="str">
        <f>IF(AND(B211="",G211=""),"",(IF(OR(B211="",VLOOKUP(B211,BUDGET!$A:$G,7,0)=0,MID(B211,3,1)&lt;&gt;"."),"BL ???",VLOOKUP(B211,BUDGET!$A:$G,2,0))))</f>
        <v/>
      </c>
      <c r="D211" s="259"/>
      <c r="E211" s="260"/>
      <c r="F211" s="261"/>
      <c r="G211" s="262"/>
      <c r="H211" s="259"/>
      <c r="I211" s="263"/>
      <c r="J211" s="264">
        <f t="shared" si="3"/>
        <v>0</v>
      </c>
    </row>
    <row r="212" spans="1:10" s="2" customFormat="1">
      <c r="A212" s="324">
        <v>206</v>
      </c>
      <c r="B212" s="311"/>
      <c r="C212" s="258" t="str">
        <f>IF(AND(B212="",G212=""),"",(IF(OR(B212="",VLOOKUP(B212,BUDGET!$A:$G,7,0)=0,MID(B212,3,1)&lt;&gt;"."),"BL ???",VLOOKUP(B212,BUDGET!$A:$G,2,0))))</f>
        <v/>
      </c>
      <c r="D212" s="259"/>
      <c r="E212" s="260"/>
      <c r="F212" s="261"/>
      <c r="G212" s="262"/>
      <c r="H212" s="259"/>
      <c r="I212" s="263"/>
      <c r="J212" s="264">
        <f t="shared" si="3"/>
        <v>0</v>
      </c>
    </row>
    <row r="213" spans="1:10" s="2" customFormat="1">
      <c r="A213" s="324">
        <v>207</v>
      </c>
      <c r="B213" s="311"/>
      <c r="C213" s="258" t="str">
        <f>IF(AND(B213="",G213=""),"",(IF(OR(B213="",VLOOKUP(B213,BUDGET!$A:$G,7,0)=0,MID(B213,3,1)&lt;&gt;"."),"BL ???",VLOOKUP(B213,BUDGET!$A:$G,2,0))))</f>
        <v/>
      </c>
      <c r="D213" s="259"/>
      <c r="E213" s="260"/>
      <c r="F213" s="261"/>
      <c r="G213" s="262"/>
      <c r="H213" s="259"/>
      <c r="I213" s="263"/>
      <c r="J213" s="264">
        <f t="shared" si="3"/>
        <v>0</v>
      </c>
    </row>
    <row r="214" spans="1:10" s="2" customFormat="1">
      <c r="A214" s="324">
        <v>208</v>
      </c>
      <c r="B214" s="311"/>
      <c r="C214" s="258" t="str">
        <f>IF(AND(B214="",G214=""),"",(IF(OR(B214="",VLOOKUP(B214,BUDGET!$A:$G,7,0)=0,MID(B214,3,1)&lt;&gt;"."),"BL ???",VLOOKUP(B214,BUDGET!$A:$G,2,0))))</f>
        <v/>
      </c>
      <c r="D214" s="259"/>
      <c r="E214" s="260"/>
      <c r="F214" s="261"/>
      <c r="G214" s="262"/>
      <c r="H214" s="259"/>
      <c r="I214" s="263"/>
      <c r="J214" s="264">
        <f t="shared" si="3"/>
        <v>0</v>
      </c>
    </row>
    <row r="215" spans="1:10" s="2" customFormat="1">
      <c r="A215" s="324">
        <v>209</v>
      </c>
      <c r="B215" s="311"/>
      <c r="C215" s="258" t="str">
        <f>IF(AND(B215="",G215=""),"",(IF(OR(B215="",VLOOKUP(B215,BUDGET!$A:$G,7,0)=0,MID(B215,3,1)&lt;&gt;"."),"BL ???",VLOOKUP(B215,BUDGET!$A:$G,2,0))))</f>
        <v/>
      </c>
      <c r="D215" s="259"/>
      <c r="E215" s="260"/>
      <c r="F215" s="261"/>
      <c r="G215" s="262"/>
      <c r="H215" s="259"/>
      <c r="I215" s="263"/>
      <c r="J215" s="264">
        <f t="shared" si="3"/>
        <v>0</v>
      </c>
    </row>
    <row r="216" spans="1:10" s="2" customFormat="1">
      <c r="A216" s="324">
        <v>210</v>
      </c>
      <c r="B216" s="311"/>
      <c r="C216" s="258" t="str">
        <f>IF(AND(B216="",G216=""),"",(IF(OR(B216="",VLOOKUP(B216,BUDGET!$A:$G,7,0)=0,MID(B216,3,1)&lt;&gt;"."),"BL ???",VLOOKUP(B216,BUDGET!$A:$G,2,0))))</f>
        <v/>
      </c>
      <c r="D216" s="259"/>
      <c r="E216" s="260"/>
      <c r="F216" s="261"/>
      <c r="G216" s="262"/>
      <c r="H216" s="259"/>
      <c r="I216" s="263"/>
      <c r="J216" s="264">
        <f t="shared" si="3"/>
        <v>0</v>
      </c>
    </row>
    <row r="217" spans="1:10" s="2" customFormat="1">
      <c r="A217" s="324">
        <v>211</v>
      </c>
      <c r="B217" s="311"/>
      <c r="C217" s="258" t="str">
        <f>IF(AND(B217="",G217=""),"",(IF(OR(B217="",VLOOKUP(B217,BUDGET!$A:$G,7,0)=0,MID(B217,3,1)&lt;&gt;"."),"BL ???",VLOOKUP(B217,BUDGET!$A:$G,2,0))))</f>
        <v/>
      </c>
      <c r="D217" s="259"/>
      <c r="E217" s="260"/>
      <c r="F217" s="261"/>
      <c r="G217" s="262"/>
      <c r="H217" s="259"/>
      <c r="I217" s="263"/>
      <c r="J217" s="264">
        <f t="shared" si="3"/>
        <v>0</v>
      </c>
    </row>
    <row r="218" spans="1:10" s="2" customFormat="1">
      <c r="A218" s="324">
        <v>212</v>
      </c>
      <c r="B218" s="311"/>
      <c r="C218" s="258" t="str">
        <f>IF(AND(B218="",G218=""),"",(IF(OR(B218="",VLOOKUP(B218,BUDGET!$A:$G,7,0)=0,MID(B218,3,1)&lt;&gt;"."),"BL ???",VLOOKUP(B218,BUDGET!$A:$G,2,0))))</f>
        <v/>
      </c>
      <c r="D218" s="259"/>
      <c r="E218" s="260"/>
      <c r="F218" s="261"/>
      <c r="G218" s="262"/>
      <c r="H218" s="259"/>
      <c r="I218" s="263"/>
      <c r="J218" s="264">
        <f t="shared" si="3"/>
        <v>0</v>
      </c>
    </row>
    <row r="219" spans="1:10" s="2" customFormat="1">
      <c r="A219" s="324">
        <v>213</v>
      </c>
      <c r="B219" s="311"/>
      <c r="C219" s="258" t="str">
        <f>IF(AND(B219="",G219=""),"",(IF(OR(B219="",VLOOKUP(B219,BUDGET!$A:$G,7,0)=0,MID(B219,3,1)&lt;&gt;"."),"BL ???",VLOOKUP(B219,BUDGET!$A:$G,2,0))))</f>
        <v/>
      </c>
      <c r="D219" s="259"/>
      <c r="E219" s="260"/>
      <c r="F219" s="261"/>
      <c r="G219" s="262"/>
      <c r="H219" s="259"/>
      <c r="I219" s="263"/>
      <c r="J219" s="264">
        <f t="shared" si="3"/>
        <v>0</v>
      </c>
    </row>
    <row r="220" spans="1:10" s="2" customFormat="1">
      <c r="A220" s="324">
        <v>214</v>
      </c>
      <c r="B220" s="311"/>
      <c r="C220" s="258" t="str">
        <f>IF(AND(B220="",G220=""),"",(IF(OR(B220="",VLOOKUP(B220,BUDGET!$A:$G,7,0)=0,MID(B220,3,1)&lt;&gt;"."),"BL ???",VLOOKUP(B220,BUDGET!$A:$G,2,0))))</f>
        <v/>
      </c>
      <c r="D220" s="259"/>
      <c r="E220" s="260"/>
      <c r="F220" s="261"/>
      <c r="G220" s="262"/>
      <c r="H220" s="259"/>
      <c r="I220" s="263"/>
      <c r="J220" s="264">
        <f t="shared" si="3"/>
        <v>0</v>
      </c>
    </row>
    <row r="221" spans="1:10" s="2" customFormat="1">
      <c r="A221" s="324">
        <v>215</v>
      </c>
      <c r="B221" s="311"/>
      <c r="C221" s="258" t="str">
        <f>IF(AND(B221="",G221=""),"",(IF(OR(B221="",VLOOKUP(B221,BUDGET!$A:$G,7,0)=0,MID(B221,3,1)&lt;&gt;"."),"BL ???",VLOOKUP(B221,BUDGET!$A:$G,2,0))))</f>
        <v/>
      </c>
      <c r="D221" s="259"/>
      <c r="E221" s="260"/>
      <c r="F221" s="261"/>
      <c r="G221" s="262"/>
      <c r="H221" s="259"/>
      <c r="I221" s="263"/>
      <c r="J221" s="264">
        <f t="shared" si="3"/>
        <v>0</v>
      </c>
    </row>
    <row r="222" spans="1:10" s="2" customFormat="1">
      <c r="A222" s="324">
        <v>216</v>
      </c>
      <c r="B222" s="311"/>
      <c r="C222" s="258" t="str">
        <f>IF(AND(B222="",G222=""),"",(IF(OR(B222="",VLOOKUP(B222,BUDGET!$A:$G,7,0)=0,MID(B222,3,1)&lt;&gt;"."),"BL ???",VLOOKUP(B222,BUDGET!$A:$G,2,0))))</f>
        <v/>
      </c>
      <c r="D222" s="259"/>
      <c r="E222" s="260"/>
      <c r="F222" s="261"/>
      <c r="G222" s="262"/>
      <c r="H222" s="259"/>
      <c r="I222" s="263"/>
      <c r="J222" s="264">
        <f t="shared" si="3"/>
        <v>0</v>
      </c>
    </row>
    <row r="223" spans="1:10" s="2" customFormat="1">
      <c r="A223" s="324">
        <v>217</v>
      </c>
      <c r="B223" s="311"/>
      <c r="C223" s="258" t="str">
        <f>IF(AND(B223="",G223=""),"",(IF(OR(B223="",VLOOKUP(B223,BUDGET!$A:$G,7,0)=0,MID(B223,3,1)&lt;&gt;"."),"BL ???",VLOOKUP(B223,BUDGET!$A:$G,2,0))))</f>
        <v/>
      </c>
      <c r="D223" s="259"/>
      <c r="E223" s="260"/>
      <c r="F223" s="261"/>
      <c r="G223" s="262"/>
      <c r="H223" s="259"/>
      <c r="I223" s="263"/>
      <c r="J223" s="264">
        <f t="shared" si="3"/>
        <v>0</v>
      </c>
    </row>
    <row r="224" spans="1:10" s="2" customFormat="1">
      <c r="A224" s="324">
        <v>218</v>
      </c>
      <c r="B224" s="311"/>
      <c r="C224" s="258" t="str">
        <f>IF(AND(B224="",G224=""),"",(IF(OR(B224="",VLOOKUP(B224,BUDGET!$A:$G,7,0)=0,MID(B224,3,1)&lt;&gt;"."),"BL ???",VLOOKUP(B224,BUDGET!$A:$G,2,0))))</f>
        <v/>
      </c>
      <c r="D224" s="259"/>
      <c r="E224" s="260"/>
      <c r="F224" s="261"/>
      <c r="G224" s="262"/>
      <c r="H224" s="259"/>
      <c r="I224" s="263"/>
      <c r="J224" s="264">
        <f t="shared" si="3"/>
        <v>0</v>
      </c>
    </row>
    <row r="225" spans="1:10" s="2" customFormat="1">
      <c r="A225" s="324">
        <v>219</v>
      </c>
      <c r="B225" s="311"/>
      <c r="C225" s="258" t="str">
        <f>IF(AND(B225="",G225=""),"",(IF(OR(B225="",VLOOKUP(B225,BUDGET!$A:$G,7,0)=0,MID(B225,3,1)&lt;&gt;"."),"BL ???",VLOOKUP(B225,BUDGET!$A:$G,2,0))))</f>
        <v/>
      </c>
      <c r="D225" s="259"/>
      <c r="E225" s="260"/>
      <c r="F225" s="261"/>
      <c r="G225" s="262"/>
      <c r="H225" s="259"/>
      <c r="I225" s="263"/>
      <c r="J225" s="264">
        <f t="shared" si="3"/>
        <v>0</v>
      </c>
    </row>
    <row r="226" spans="1:10" s="2" customFormat="1">
      <c r="A226" s="324">
        <v>220</v>
      </c>
      <c r="B226" s="311"/>
      <c r="C226" s="258" t="str">
        <f>IF(AND(B226="",G226=""),"",(IF(OR(B226="",VLOOKUP(B226,BUDGET!$A:$G,7,0)=0,MID(B226,3,1)&lt;&gt;"."),"BL ???",VLOOKUP(B226,BUDGET!$A:$G,2,0))))</f>
        <v/>
      </c>
      <c r="D226" s="259"/>
      <c r="E226" s="260"/>
      <c r="F226" s="261"/>
      <c r="G226" s="262"/>
      <c r="H226" s="259"/>
      <c r="I226" s="263"/>
      <c r="J226" s="264">
        <f t="shared" si="3"/>
        <v>0</v>
      </c>
    </row>
    <row r="227" spans="1:10" s="2" customFormat="1">
      <c r="A227" s="324">
        <v>221</v>
      </c>
      <c r="B227" s="311"/>
      <c r="C227" s="258" t="str">
        <f>IF(AND(B227="",G227=""),"",(IF(OR(B227="",VLOOKUP(B227,BUDGET!$A:$G,7,0)=0,MID(B227,3,1)&lt;&gt;"."),"BL ???",VLOOKUP(B227,BUDGET!$A:$G,2,0))))</f>
        <v/>
      </c>
      <c r="D227" s="259"/>
      <c r="E227" s="260"/>
      <c r="F227" s="261"/>
      <c r="G227" s="262"/>
      <c r="H227" s="259"/>
      <c r="I227" s="263"/>
      <c r="J227" s="264">
        <f t="shared" si="3"/>
        <v>0</v>
      </c>
    </row>
    <row r="228" spans="1:10" s="2" customFormat="1">
      <c r="A228" s="324">
        <v>222</v>
      </c>
      <c r="B228" s="311"/>
      <c r="C228" s="258" t="str">
        <f>IF(AND(B228="",G228=""),"",(IF(OR(B228="",VLOOKUP(B228,BUDGET!$A:$G,7,0)=0,MID(B228,3,1)&lt;&gt;"."),"BL ???",VLOOKUP(B228,BUDGET!$A:$G,2,0))))</f>
        <v/>
      </c>
      <c r="D228" s="259"/>
      <c r="E228" s="260"/>
      <c r="F228" s="261"/>
      <c r="G228" s="262"/>
      <c r="H228" s="259"/>
      <c r="I228" s="263"/>
      <c r="J228" s="264">
        <f t="shared" si="3"/>
        <v>0</v>
      </c>
    </row>
    <row r="229" spans="1:10" s="2" customFormat="1">
      <c r="A229" s="324">
        <v>223</v>
      </c>
      <c r="B229" s="311"/>
      <c r="C229" s="258" t="str">
        <f>IF(AND(B229="",G229=""),"",(IF(OR(B229="",VLOOKUP(B229,BUDGET!$A:$G,7,0)=0,MID(B229,3,1)&lt;&gt;"."),"BL ???",VLOOKUP(B229,BUDGET!$A:$G,2,0))))</f>
        <v/>
      </c>
      <c r="D229" s="259"/>
      <c r="E229" s="260"/>
      <c r="F229" s="261"/>
      <c r="G229" s="262"/>
      <c r="H229" s="259"/>
      <c r="I229" s="263"/>
      <c r="J229" s="264">
        <f t="shared" si="3"/>
        <v>0</v>
      </c>
    </row>
    <row r="230" spans="1:10" s="2" customFormat="1">
      <c r="A230" s="324">
        <v>224</v>
      </c>
      <c r="B230" s="311"/>
      <c r="C230" s="258" t="str">
        <f>IF(AND(B230="",G230=""),"",(IF(OR(B230="",VLOOKUP(B230,BUDGET!$A:$G,7,0)=0,MID(B230,3,1)&lt;&gt;"."),"BL ???",VLOOKUP(B230,BUDGET!$A:$G,2,0))))</f>
        <v/>
      </c>
      <c r="D230" s="259"/>
      <c r="E230" s="260"/>
      <c r="F230" s="261"/>
      <c r="G230" s="262"/>
      <c r="H230" s="259"/>
      <c r="I230" s="263"/>
      <c r="J230" s="264">
        <f t="shared" si="3"/>
        <v>0</v>
      </c>
    </row>
    <row r="231" spans="1:10" s="2" customFormat="1">
      <c r="A231" s="324">
        <v>225</v>
      </c>
      <c r="B231" s="311"/>
      <c r="C231" s="258" t="str">
        <f>IF(AND(B231="",G231=""),"",(IF(OR(B231="",VLOOKUP(B231,BUDGET!$A:$G,7,0)=0,MID(B231,3,1)&lt;&gt;"."),"BL ???",VLOOKUP(B231,BUDGET!$A:$G,2,0))))</f>
        <v/>
      </c>
      <c r="D231" s="259"/>
      <c r="E231" s="260"/>
      <c r="F231" s="261"/>
      <c r="G231" s="262"/>
      <c r="H231" s="259"/>
      <c r="I231" s="263"/>
      <c r="J231" s="264">
        <f t="shared" si="3"/>
        <v>0</v>
      </c>
    </row>
    <row r="232" spans="1:10" s="2" customFormat="1">
      <c r="A232" s="324">
        <v>226</v>
      </c>
      <c r="B232" s="311"/>
      <c r="C232" s="258" t="str">
        <f>IF(AND(B232="",G232=""),"",(IF(OR(B232="",VLOOKUP(B232,BUDGET!$A:$G,7,0)=0,MID(B232,3,1)&lt;&gt;"."),"BL ???",VLOOKUP(B232,BUDGET!$A:$G,2,0))))</f>
        <v/>
      </c>
      <c r="D232" s="259"/>
      <c r="E232" s="260"/>
      <c r="F232" s="261"/>
      <c r="G232" s="262"/>
      <c r="H232" s="259"/>
      <c r="I232" s="263"/>
      <c r="J232" s="264">
        <f t="shared" si="3"/>
        <v>0</v>
      </c>
    </row>
    <row r="233" spans="1:10" s="2" customFormat="1">
      <c r="A233" s="324">
        <v>227</v>
      </c>
      <c r="B233" s="311"/>
      <c r="C233" s="258" t="str">
        <f>IF(AND(B233="",G233=""),"",(IF(OR(B233="",VLOOKUP(B233,BUDGET!$A:$G,7,0)=0,MID(B233,3,1)&lt;&gt;"."),"BL ???",VLOOKUP(B233,BUDGET!$A:$G,2,0))))</f>
        <v/>
      </c>
      <c r="D233" s="259"/>
      <c r="E233" s="260"/>
      <c r="F233" s="261"/>
      <c r="G233" s="262"/>
      <c r="H233" s="259"/>
      <c r="I233" s="263"/>
      <c r="J233" s="264">
        <f t="shared" si="3"/>
        <v>0</v>
      </c>
    </row>
    <row r="234" spans="1:10" s="2" customFormat="1">
      <c r="A234" s="324">
        <v>228</v>
      </c>
      <c r="B234" s="311"/>
      <c r="C234" s="258" t="str">
        <f>IF(AND(B234="",G234=""),"",(IF(OR(B234="",VLOOKUP(B234,BUDGET!$A:$G,7,0)=0,MID(B234,3,1)&lt;&gt;"."),"BL ???",VLOOKUP(B234,BUDGET!$A:$G,2,0))))</f>
        <v/>
      </c>
      <c r="D234" s="259"/>
      <c r="E234" s="260"/>
      <c r="F234" s="261"/>
      <c r="G234" s="262"/>
      <c r="H234" s="259"/>
      <c r="I234" s="263"/>
      <c r="J234" s="264">
        <f t="shared" si="3"/>
        <v>0</v>
      </c>
    </row>
    <row r="235" spans="1:10" s="2" customFormat="1">
      <c r="A235" s="324">
        <v>229</v>
      </c>
      <c r="B235" s="311"/>
      <c r="C235" s="258" t="str">
        <f>IF(AND(B235="",G235=""),"",(IF(OR(B235="",VLOOKUP(B235,BUDGET!$A:$G,7,0)=0,MID(B235,3,1)&lt;&gt;"."),"BL ???",VLOOKUP(B235,BUDGET!$A:$G,2,0))))</f>
        <v/>
      </c>
      <c r="D235" s="259"/>
      <c r="E235" s="260"/>
      <c r="F235" s="261"/>
      <c r="G235" s="262"/>
      <c r="H235" s="259"/>
      <c r="I235" s="263"/>
      <c r="J235" s="264">
        <f t="shared" si="3"/>
        <v>0</v>
      </c>
    </row>
    <row r="236" spans="1:10" s="2" customFormat="1">
      <c r="A236" s="324">
        <v>230</v>
      </c>
      <c r="B236" s="311"/>
      <c r="C236" s="258" t="str">
        <f>IF(AND(B236="",G236=""),"",(IF(OR(B236="",VLOOKUP(B236,BUDGET!$A:$G,7,0)=0,MID(B236,3,1)&lt;&gt;"."),"BL ???",VLOOKUP(B236,BUDGET!$A:$G,2,0))))</f>
        <v/>
      </c>
      <c r="D236" s="259"/>
      <c r="E236" s="260"/>
      <c r="F236" s="261"/>
      <c r="G236" s="262"/>
      <c r="H236" s="259"/>
      <c r="I236" s="263"/>
      <c r="J236" s="264">
        <f t="shared" si="3"/>
        <v>0</v>
      </c>
    </row>
    <row r="237" spans="1:10" s="2" customFormat="1">
      <c r="A237" s="324">
        <v>231</v>
      </c>
      <c r="B237" s="311"/>
      <c r="C237" s="258" t="str">
        <f>IF(AND(B237="",G237=""),"",(IF(OR(B237="",VLOOKUP(B237,BUDGET!$A:$G,7,0)=0,MID(B237,3,1)&lt;&gt;"."),"BL ???",VLOOKUP(B237,BUDGET!$A:$G,2,0))))</f>
        <v/>
      </c>
      <c r="D237" s="259"/>
      <c r="E237" s="260"/>
      <c r="F237" s="261"/>
      <c r="G237" s="262"/>
      <c r="H237" s="259"/>
      <c r="I237" s="263"/>
      <c r="J237" s="264">
        <f t="shared" si="3"/>
        <v>0</v>
      </c>
    </row>
    <row r="238" spans="1:10" s="2" customFormat="1">
      <c r="A238" s="324">
        <v>232</v>
      </c>
      <c r="B238" s="311"/>
      <c r="C238" s="258" t="str">
        <f>IF(AND(B238="",G238=""),"",(IF(OR(B238="",VLOOKUP(B238,BUDGET!$A:$G,7,0)=0,MID(B238,3,1)&lt;&gt;"."),"BL ???",VLOOKUP(B238,BUDGET!$A:$G,2,0))))</f>
        <v/>
      </c>
      <c r="D238" s="259"/>
      <c r="E238" s="260"/>
      <c r="F238" s="261"/>
      <c r="G238" s="262"/>
      <c r="H238" s="259"/>
      <c r="I238" s="263"/>
      <c r="J238" s="264">
        <f t="shared" si="3"/>
        <v>0</v>
      </c>
    </row>
    <row r="239" spans="1:10" s="2" customFormat="1">
      <c r="A239" s="324">
        <v>233</v>
      </c>
      <c r="B239" s="311"/>
      <c r="C239" s="258" t="str">
        <f>IF(AND(B239="",G239=""),"",(IF(OR(B239="",VLOOKUP(B239,BUDGET!$A:$G,7,0)=0,MID(B239,3,1)&lt;&gt;"."),"BL ???",VLOOKUP(B239,BUDGET!$A:$G,2,0))))</f>
        <v/>
      </c>
      <c r="D239" s="259"/>
      <c r="E239" s="260"/>
      <c r="F239" s="261"/>
      <c r="G239" s="262"/>
      <c r="H239" s="259"/>
      <c r="I239" s="263"/>
      <c r="J239" s="264">
        <f t="shared" si="3"/>
        <v>0</v>
      </c>
    </row>
    <row r="240" spans="1:10" s="2" customFormat="1">
      <c r="A240" s="324">
        <v>234</v>
      </c>
      <c r="B240" s="311"/>
      <c r="C240" s="258" t="str">
        <f>IF(AND(B240="",G240=""),"",(IF(OR(B240="",VLOOKUP(B240,BUDGET!$A:$G,7,0)=0,MID(B240,3,1)&lt;&gt;"."),"BL ???",VLOOKUP(B240,BUDGET!$A:$G,2,0))))</f>
        <v/>
      </c>
      <c r="D240" s="259"/>
      <c r="E240" s="260"/>
      <c r="F240" s="261"/>
      <c r="G240" s="262"/>
      <c r="H240" s="259"/>
      <c r="I240" s="263"/>
      <c r="J240" s="264">
        <f t="shared" si="3"/>
        <v>0</v>
      </c>
    </row>
    <row r="241" spans="1:10" s="2" customFormat="1">
      <c r="A241" s="324">
        <v>235</v>
      </c>
      <c r="B241" s="311"/>
      <c r="C241" s="258" t="str">
        <f>IF(AND(B241="",G241=""),"",(IF(OR(B241="",VLOOKUP(B241,BUDGET!$A:$G,7,0)=0,MID(B241,3,1)&lt;&gt;"."),"BL ???",VLOOKUP(B241,BUDGET!$A:$G,2,0))))</f>
        <v/>
      </c>
      <c r="D241" s="259"/>
      <c r="E241" s="260"/>
      <c r="F241" s="261"/>
      <c r="G241" s="262"/>
      <c r="H241" s="259"/>
      <c r="I241" s="263"/>
      <c r="J241" s="264">
        <f t="shared" si="3"/>
        <v>0</v>
      </c>
    </row>
    <row r="242" spans="1:10" s="2" customFormat="1">
      <c r="A242" s="324">
        <v>236</v>
      </c>
      <c r="B242" s="311"/>
      <c r="C242" s="258" t="str">
        <f>IF(AND(B242="",G242=""),"",(IF(OR(B242="",VLOOKUP(B242,BUDGET!$A:$G,7,0)=0,MID(B242,3,1)&lt;&gt;"."),"BL ???",VLOOKUP(B242,BUDGET!$A:$G,2,0))))</f>
        <v/>
      </c>
      <c r="D242" s="259"/>
      <c r="E242" s="260"/>
      <c r="F242" s="261"/>
      <c r="G242" s="262"/>
      <c r="H242" s="259"/>
      <c r="I242" s="263"/>
      <c r="J242" s="264">
        <f t="shared" si="3"/>
        <v>0</v>
      </c>
    </row>
    <row r="243" spans="1:10" s="2" customFormat="1">
      <c r="A243" s="324">
        <v>237</v>
      </c>
      <c r="B243" s="311"/>
      <c r="C243" s="258" t="str">
        <f>IF(AND(B243="",G243=""),"",(IF(OR(B243="",VLOOKUP(B243,BUDGET!$A:$G,7,0)=0,MID(B243,3,1)&lt;&gt;"."),"BL ???",VLOOKUP(B243,BUDGET!$A:$G,2,0))))</f>
        <v/>
      </c>
      <c r="D243" s="259"/>
      <c r="E243" s="260"/>
      <c r="F243" s="261"/>
      <c r="G243" s="262"/>
      <c r="H243" s="259"/>
      <c r="I243" s="263"/>
      <c r="J243" s="264">
        <f t="shared" si="3"/>
        <v>0</v>
      </c>
    </row>
    <row r="244" spans="1:10" s="2" customFormat="1">
      <c r="A244" s="324">
        <v>238</v>
      </c>
      <c r="B244" s="311"/>
      <c r="C244" s="258" t="str">
        <f>IF(AND(B244="",G244=""),"",(IF(OR(B244="",VLOOKUP(B244,BUDGET!$A:$G,7,0)=0,MID(B244,3,1)&lt;&gt;"."),"BL ???",VLOOKUP(B244,BUDGET!$A:$G,2,0))))</f>
        <v/>
      </c>
      <c r="D244" s="259"/>
      <c r="E244" s="260"/>
      <c r="F244" s="261"/>
      <c r="G244" s="262"/>
      <c r="H244" s="259"/>
      <c r="I244" s="263"/>
      <c r="J244" s="264">
        <f t="shared" si="3"/>
        <v>0</v>
      </c>
    </row>
    <row r="245" spans="1:10" s="2" customFormat="1">
      <c r="A245" s="324">
        <v>239</v>
      </c>
      <c r="B245" s="311"/>
      <c r="C245" s="258" t="str">
        <f>IF(AND(B245="",G245=""),"",(IF(OR(B245="",VLOOKUP(B245,BUDGET!$A:$G,7,0)=0,MID(B245,3,1)&lt;&gt;"."),"BL ???",VLOOKUP(B245,BUDGET!$A:$G,2,0))))</f>
        <v/>
      </c>
      <c r="D245" s="259"/>
      <c r="E245" s="260"/>
      <c r="F245" s="261"/>
      <c r="G245" s="262"/>
      <c r="H245" s="259"/>
      <c r="I245" s="263"/>
      <c r="J245" s="264">
        <f t="shared" si="3"/>
        <v>0</v>
      </c>
    </row>
    <row r="246" spans="1:10" s="2" customFormat="1">
      <c r="A246" s="324">
        <v>240</v>
      </c>
      <c r="B246" s="311"/>
      <c r="C246" s="258" t="str">
        <f>IF(AND(B246="",G246=""),"",(IF(OR(B246="",VLOOKUP(B246,BUDGET!$A:$G,7,0)=0,MID(B246,3,1)&lt;&gt;"."),"BL ???",VLOOKUP(B246,BUDGET!$A:$G,2,0))))</f>
        <v/>
      </c>
      <c r="D246" s="259"/>
      <c r="E246" s="260"/>
      <c r="F246" s="261"/>
      <c r="G246" s="262"/>
      <c r="H246" s="259"/>
      <c r="I246" s="263"/>
      <c r="J246" s="264">
        <f t="shared" si="3"/>
        <v>0</v>
      </c>
    </row>
    <row r="247" spans="1:10" s="2" customFormat="1">
      <c r="A247" s="324">
        <v>241</v>
      </c>
      <c r="B247" s="311"/>
      <c r="C247" s="258" t="str">
        <f>IF(AND(B247="",G247=""),"",(IF(OR(B247="",VLOOKUP(B247,BUDGET!$A:$G,7,0)=0,MID(B247,3,1)&lt;&gt;"."),"BL ???",VLOOKUP(B247,BUDGET!$A:$G,2,0))))</f>
        <v/>
      </c>
      <c r="D247" s="259"/>
      <c r="E247" s="260"/>
      <c r="F247" s="261"/>
      <c r="G247" s="262"/>
      <c r="H247" s="259"/>
      <c r="I247" s="263"/>
      <c r="J247" s="264">
        <f t="shared" si="3"/>
        <v>0</v>
      </c>
    </row>
    <row r="248" spans="1:10" s="2" customFormat="1">
      <c r="A248" s="324">
        <v>242</v>
      </c>
      <c r="B248" s="311"/>
      <c r="C248" s="258" t="str">
        <f>IF(AND(B248="",G248=""),"",(IF(OR(B248="",VLOOKUP(B248,BUDGET!$A:$G,7,0)=0,MID(B248,3,1)&lt;&gt;"."),"BL ???",VLOOKUP(B248,BUDGET!$A:$G,2,0))))</f>
        <v/>
      </c>
      <c r="D248" s="259"/>
      <c r="E248" s="260"/>
      <c r="F248" s="261"/>
      <c r="G248" s="262"/>
      <c r="H248" s="259"/>
      <c r="I248" s="263"/>
      <c r="J248" s="264">
        <f t="shared" si="3"/>
        <v>0</v>
      </c>
    </row>
    <row r="249" spans="1:10" s="2" customFormat="1">
      <c r="A249" s="324">
        <v>243</v>
      </c>
      <c r="B249" s="311"/>
      <c r="C249" s="258" t="str">
        <f>IF(AND(B249="",G249=""),"",(IF(OR(B249="",VLOOKUP(B249,BUDGET!$A:$G,7,0)=0,MID(B249,3,1)&lt;&gt;"."),"BL ???",VLOOKUP(B249,BUDGET!$A:$G,2,0))))</f>
        <v/>
      </c>
      <c r="D249" s="259"/>
      <c r="E249" s="260"/>
      <c r="F249" s="261"/>
      <c r="G249" s="262"/>
      <c r="H249" s="259"/>
      <c r="I249" s="263"/>
      <c r="J249" s="264">
        <f t="shared" si="3"/>
        <v>0</v>
      </c>
    </row>
    <row r="250" spans="1:10" s="2" customFormat="1">
      <c r="A250" s="324">
        <v>244</v>
      </c>
      <c r="B250" s="311"/>
      <c r="C250" s="258" t="str">
        <f>IF(AND(B250="",G250=""),"",(IF(OR(B250="",VLOOKUP(B250,BUDGET!$A:$G,7,0)=0,MID(B250,3,1)&lt;&gt;"."),"BL ???",VLOOKUP(B250,BUDGET!$A:$G,2,0))))</f>
        <v/>
      </c>
      <c r="D250" s="259"/>
      <c r="E250" s="260"/>
      <c r="F250" s="261"/>
      <c r="G250" s="262"/>
      <c r="H250" s="259"/>
      <c r="I250" s="263"/>
      <c r="J250" s="264">
        <f t="shared" si="3"/>
        <v>0</v>
      </c>
    </row>
    <row r="251" spans="1:10" s="2" customFormat="1">
      <c r="A251" s="324">
        <v>245</v>
      </c>
      <c r="B251" s="311"/>
      <c r="C251" s="258" t="str">
        <f>IF(AND(B251="",G251=""),"",(IF(OR(B251="",VLOOKUP(B251,BUDGET!$A:$G,7,0)=0,MID(B251,3,1)&lt;&gt;"."),"BL ???",VLOOKUP(B251,BUDGET!$A:$G,2,0))))</f>
        <v/>
      </c>
      <c r="D251" s="259"/>
      <c r="E251" s="260"/>
      <c r="F251" s="261"/>
      <c r="G251" s="262"/>
      <c r="H251" s="259"/>
      <c r="I251" s="263"/>
      <c r="J251" s="264">
        <f t="shared" si="3"/>
        <v>0</v>
      </c>
    </row>
    <row r="252" spans="1:10" s="2" customFormat="1">
      <c r="A252" s="324">
        <v>246</v>
      </c>
      <c r="B252" s="311"/>
      <c r="C252" s="258" t="str">
        <f>IF(AND(B252="",G252=""),"",(IF(OR(B252="",VLOOKUP(B252,BUDGET!$A:$G,7,0)=0,MID(B252,3,1)&lt;&gt;"."),"BL ???",VLOOKUP(B252,BUDGET!$A:$G,2,0))))</f>
        <v/>
      </c>
      <c r="D252" s="259"/>
      <c r="E252" s="260"/>
      <c r="F252" s="261"/>
      <c r="G252" s="262"/>
      <c r="H252" s="259"/>
      <c r="I252" s="263"/>
      <c r="J252" s="264">
        <f t="shared" si="3"/>
        <v>0</v>
      </c>
    </row>
    <row r="253" spans="1:10" s="2" customFormat="1">
      <c r="A253" s="324">
        <v>247</v>
      </c>
      <c r="B253" s="311"/>
      <c r="C253" s="258" t="str">
        <f>IF(AND(B253="",G253=""),"",(IF(OR(B253="",VLOOKUP(B253,BUDGET!$A:$G,7,0)=0,MID(B253,3,1)&lt;&gt;"."),"BL ???",VLOOKUP(B253,BUDGET!$A:$G,2,0))))</f>
        <v/>
      </c>
      <c r="D253" s="259"/>
      <c r="E253" s="260"/>
      <c r="F253" s="261"/>
      <c r="G253" s="262"/>
      <c r="H253" s="259"/>
      <c r="I253" s="263"/>
      <c r="J253" s="264">
        <f t="shared" si="3"/>
        <v>0</v>
      </c>
    </row>
    <row r="254" spans="1:10" s="2" customFormat="1">
      <c r="A254" s="324">
        <v>248</v>
      </c>
      <c r="B254" s="311"/>
      <c r="C254" s="258" t="str">
        <f>IF(AND(B254="",G254=""),"",(IF(OR(B254="",VLOOKUP(B254,BUDGET!$A:$G,7,0)=0,MID(B254,3,1)&lt;&gt;"."),"BL ???",VLOOKUP(B254,BUDGET!$A:$G,2,0))))</f>
        <v/>
      </c>
      <c r="D254" s="259"/>
      <c r="E254" s="260"/>
      <c r="F254" s="261"/>
      <c r="G254" s="262"/>
      <c r="H254" s="259"/>
      <c r="I254" s="263"/>
      <c r="J254" s="264">
        <f t="shared" si="3"/>
        <v>0</v>
      </c>
    </row>
    <row r="255" spans="1:10" s="2" customFormat="1">
      <c r="A255" s="324">
        <v>249</v>
      </c>
      <c r="B255" s="311"/>
      <c r="C255" s="258" t="str">
        <f>IF(AND(B255="",G255=""),"",(IF(OR(B255="",VLOOKUP(B255,BUDGET!$A:$G,7,0)=0,MID(B255,3,1)&lt;&gt;"."),"BL ???",VLOOKUP(B255,BUDGET!$A:$G,2,0))))</f>
        <v/>
      </c>
      <c r="D255" s="259"/>
      <c r="E255" s="260"/>
      <c r="F255" s="261"/>
      <c r="G255" s="262"/>
      <c r="H255" s="259"/>
      <c r="I255" s="263"/>
      <c r="J255" s="264">
        <f t="shared" si="3"/>
        <v>0</v>
      </c>
    </row>
    <row r="256" spans="1:10" s="2" customFormat="1">
      <c r="A256" s="324">
        <v>250</v>
      </c>
      <c r="B256" s="311"/>
      <c r="C256" s="258" t="str">
        <f>IF(AND(B256="",G256=""),"",(IF(OR(B256="",VLOOKUP(B256,BUDGET!$A:$G,7,0)=0,MID(B256,3,1)&lt;&gt;"."),"BL ???",VLOOKUP(B256,BUDGET!$A:$G,2,0))))</f>
        <v/>
      </c>
      <c r="D256" s="259"/>
      <c r="E256" s="260"/>
      <c r="F256" s="261"/>
      <c r="G256" s="262"/>
      <c r="H256" s="259"/>
      <c r="I256" s="263"/>
      <c r="J256" s="264">
        <f t="shared" si="3"/>
        <v>0</v>
      </c>
    </row>
    <row r="257" spans="1:10" s="2" customFormat="1">
      <c r="A257" s="324">
        <v>251</v>
      </c>
      <c r="B257" s="311"/>
      <c r="C257" s="258" t="str">
        <f>IF(AND(B257="",G257=""),"",(IF(OR(B257="",VLOOKUP(B257,BUDGET!$A:$G,7,0)=0,MID(B257,3,1)&lt;&gt;"."),"BL ???",VLOOKUP(B257,BUDGET!$A:$G,2,0))))</f>
        <v/>
      </c>
      <c r="D257" s="259"/>
      <c r="E257" s="260"/>
      <c r="F257" s="261"/>
      <c r="G257" s="262"/>
      <c r="H257" s="259"/>
      <c r="I257" s="263"/>
      <c r="J257" s="264">
        <f t="shared" si="3"/>
        <v>0</v>
      </c>
    </row>
    <row r="258" spans="1:10" s="2" customFormat="1">
      <c r="A258" s="324">
        <v>252</v>
      </c>
      <c r="B258" s="311"/>
      <c r="C258" s="258" t="str">
        <f>IF(AND(B258="",G258=""),"",(IF(OR(B258="",VLOOKUP(B258,BUDGET!$A:$G,7,0)=0,MID(B258,3,1)&lt;&gt;"."),"BL ???",VLOOKUP(B258,BUDGET!$A:$G,2,0))))</f>
        <v/>
      </c>
      <c r="D258" s="259"/>
      <c r="E258" s="260"/>
      <c r="F258" s="261"/>
      <c r="G258" s="262"/>
      <c r="H258" s="259"/>
      <c r="I258" s="263"/>
      <c r="J258" s="264">
        <f t="shared" si="3"/>
        <v>0</v>
      </c>
    </row>
    <row r="259" spans="1:10" s="2" customFormat="1">
      <c r="A259" s="324">
        <v>253</v>
      </c>
      <c r="B259" s="311"/>
      <c r="C259" s="258" t="str">
        <f>IF(AND(B259="",G259=""),"",(IF(OR(B259="",VLOOKUP(B259,BUDGET!$A:$G,7,0)=0,MID(B259,3,1)&lt;&gt;"."),"BL ???",VLOOKUP(B259,BUDGET!$A:$G,2,0))))</f>
        <v/>
      </c>
      <c r="D259" s="259"/>
      <c r="E259" s="260"/>
      <c r="F259" s="261"/>
      <c r="G259" s="262"/>
      <c r="H259" s="259"/>
      <c r="I259" s="263"/>
      <c r="J259" s="264">
        <f t="shared" si="3"/>
        <v>0</v>
      </c>
    </row>
    <row r="260" spans="1:10" s="2" customFormat="1">
      <c r="A260" s="324">
        <v>254</v>
      </c>
      <c r="B260" s="311"/>
      <c r="C260" s="258" t="str">
        <f>IF(AND(B260="",G260=""),"",(IF(OR(B260="",VLOOKUP(B260,BUDGET!$A:$G,7,0)=0,MID(B260,3,1)&lt;&gt;"."),"BL ???",VLOOKUP(B260,BUDGET!$A:$G,2,0))))</f>
        <v/>
      </c>
      <c r="D260" s="259"/>
      <c r="E260" s="260"/>
      <c r="F260" s="261"/>
      <c r="G260" s="262"/>
      <c r="H260" s="259"/>
      <c r="I260" s="263"/>
      <c r="J260" s="264">
        <f t="shared" si="3"/>
        <v>0</v>
      </c>
    </row>
    <row r="261" spans="1:10" s="2" customFormat="1">
      <c r="A261" s="324">
        <v>255</v>
      </c>
      <c r="B261" s="311"/>
      <c r="C261" s="258" t="str">
        <f>IF(AND(B261="",G261=""),"",(IF(OR(B261="",VLOOKUP(B261,BUDGET!$A:$G,7,0)=0,MID(B261,3,1)&lt;&gt;"."),"BL ???",VLOOKUP(B261,BUDGET!$A:$G,2,0))))</f>
        <v/>
      </c>
      <c r="D261" s="259"/>
      <c r="E261" s="260"/>
      <c r="F261" s="261"/>
      <c r="G261" s="262"/>
      <c r="H261" s="259"/>
      <c r="I261" s="263"/>
      <c r="J261" s="264">
        <f t="shared" si="3"/>
        <v>0</v>
      </c>
    </row>
    <row r="262" spans="1:10" s="2" customFormat="1">
      <c r="A262" s="324">
        <v>256</v>
      </c>
      <c r="B262" s="311"/>
      <c r="C262" s="258" t="str">
        <f>IF(AND(B262="",G262=""),"",(IF(OR(B262="",VLOOKUP(B262,BUDGET!$A:$G,7,0)=0,MID(B262,3,1)&lt;&gt;"."),"BL ???",VLOOKUP(B262,BUDGET!$A:$G,2,0))))</f>
        <v/>
      </c>
      <c r="D262" s="259"/>
      <c r="E262" s="260"/>
      <c r="F262" s="261"/>
      <c r="G262" s="262"/>
      <c r="H262" s="259"/>
      <c r="I262" s="263"/>
      <c r="J262" s="264">
        <f t="shared" si="3"/>
        <v>0</v>
      </c>
    </row>
    <row r="263" spans="1:10" s="2" customFormat="1">
      <c r="A263" s="324">
        <v>257</v>
      </c>
      <c r="B263" s="311"/>
      <c r="C263" s="258" t="str">
        <f>IF(AND(B263="",G263=""),"",(IF(OR(B263="",VLOOKUP(B263,BUDGET!$A:$G,7,0)=0,MID(B263,3,1)&lt;&gt;"."),"BL ???",VLOOKUP(B263,BUDGET!$A:$G,2,0))))</f>
        <v/>
      </c>
      <c r="D263" s="259"/>
      <c r="E263" s="260"/>
      <c r="F263" s="261"/>
      <c r="G263" s="262"/>
      <c r="H263" s="259"/>
      <c r="I263" s="263"/>
      <c r="J263" s="264">
        <f t="shared" si="3"/>
        <v>0</v>
      </c>
    </row>
    <row r="264" spans="1:10" s="2" customFormat="1">
      <c r="A264" s="324">
        <v>258</v>
      </c>
      <c r="B264" s="311"/>
      <c r="C264" s="258" t="str">
        <f>IF(AND(B264="",G264=""),"",(IF(OR(B264="",VLOOKUP(B264,BUDGET!$A:$G,7,0)=0,MID(B264,3,1)&lt;&gt;"."),"BL ???",VLOOKUP(B264,BUDGET!$A:$G,2,0))))</f>
        <v/>
      </c>
      <c r="D264" s="259"/>
      <c r="E264" s="260"/>
      <c r="F264" s="261"/>
      <c r="G264" s="262"/>
      <c r="H264" s="259"/>
      <c r="I264" s="263"/>
      <c r="J264" s="264">
        <f t="shared" ref="J264:J327" si="4">IF((C264="BL ???"),"BL ???",IF(ISERROR(G264/I264),0,G264/I264))</f>
        <v>0</v>
      </c>
    </row>
    <row r="265" spans="1:10" s="2" customFormat="1">
      <c r="A265" s="324">
        <v>259</v>
      </c>
      <c r="B265" s="311"/>
      <c r="C265" s="258" t="str">
        <f>IF(AND(B265="",G265=""),"",(IF(OR(B265="",VLOOKUP(B265,BUDGET!$A:$G,7,0)=0,MID(B265,3,1)&lt;&gt;"."),"BL ???",VLOOKUP(B265,BUDGET!$A:$G,2,0))))</f>
        <v/>
      </c>
      <c r="D265" s="259"/>
      <c r="E265" s="260"/>
      <c r="F265" s="261"/>
      <c r="G265" s="262"/>
      <c r="H265" s="259"/>
      <c r="I265" s="263"/>
      <c r="J265" s="264">
        <f t="shared" si="4"/>
        <v>0</v>
      </c>
    </row>
    <row r="266" spans="1:10" s="2" customFormat="1">
      <c r="A266" s="324">
        <v>260</v>
      </c>
      <c r="B266" s="311"/>
      <c r="C266" s="258" t="str">
        <f>IF(AND(B266="",G266=""),"",(IF(OR(B266="",VLOOKUP(B266,BUDGET!$A:$G,7,0)=0,MID(B266,3,1)&lt;&gt;"."),"BL ???",VLOOKUP(B266,BUDGET!$A:$G,2,0))))</f>
        <v/>
      </c>
      <c r="D266" s="259"/>
      <c r="E266" s="260"/>
      <c r="F266" s="261"/>
      <c r="G266" s="262"/>
      <c r="H266" s="259"/>
      <c r="I266" s="263"/>
      <c r="J266" s="264">
        <f t="shared" si="4"/>
        <v>0</v>
      </c>
    </row>
    <row r="267" spans="1:10" s="2" customFormat="1">
      <c r="A267" s="324">
        <v>261</v>
      </c>
      <c r="B267" s="311"/>
      <c r="C267" s="258" t="str">
        <f>IF(AND(B267="",G267=""),"",(IF(OR(B267="",VLOOKUP(B267,BUDGET!$A:$G,7,0)=0,MID(B267,3,1)&lt;&gt;"."),"BL ???",VLOOKUP(B267,BUDGET!$A:$G,2,0))))</f>
        <v/>
      </c>
      <c r="D267" s="259"/>
      <c r="E267" s="260"/>
      <c r="F267" s="261"/>
      <c r="G267" s="262"/>
      <c r="H267" s="259"/>
      <c r="I267" s="263"/>
      <c r="J267" s="264">
        <f t="shared" si="4"/>
        <v>0</v>
      </c>
    </row>
    <row r="268" spans="1:10" s="2" customFormat="1">
      <c r="A268" s="324">
        <v>262</v>
      </c>
      <c r="B268" s="311"/>
      <c r="C268" s="258" t="str">
        <f>IF(AND(B268="",G268=""),"",(IF(OR(B268="",VLOOKUP(B268,BUDGET!$A:$G,7,0)=0,MID(B268,3,1)&lt;&gt;"."),"BL ???",VLOOKUP(B268,BUDGET!$A:$G,2,0))))</f>
        <v/>
      </c>
      <c r="D268" s="259"/>
      <c r="E268" s="260"/>
      <c r="F268" s="261"/>
      <c r="G268" s="262"/>
      <c r="H268" s="259"/>
      <c r="I268" s="263"/>
      <c r="J268" s="264">
        <f t="shared" si="4"/>
        <v>0</v>
      </c>
    </row>
    <row r="269" spans="1:10" s="2" customFormat="1">
      <c r="A269" s="324">
        <v>263</v>
      </c>
      <c r="B269" s="311"/>
      <c r="C269" s="258" t="str">
        <f>IF(AND(B269="",G269=""),"",(IF(OR(B269="",VLOOKUP(B269,BUDGET!$A:$G,7,0)=0,MID(B269,3,1)&lt;&gt;"."),"BL ???",VLOOKUP(B269,BUDGET!$A:$G,2,0))))</f>
        <v/>
      </c>
      <c r="D269" s="259"/>
      <c r="E269" s="260"/>
      <c r="F269" s="261"/>
      <c r="G269" s="262"/>
      <c r="H269" s="259"/>
      <c r="I269" s="263"/>
      <c r="J269" s="264">
        <f t="shared" si="4"/>
        <v>0</v>
      </c>
    </row>
    <row r="270" spans="1:10" s="2" customFormat="1">
      <c r="A270" s="324">
        <v>264</v>
      </c>
      <c r="B270" s="311"/>
      <c r="C270" s="258" t="str">
        <f>IF(AND(B270="",G270=""),"",(IF(OR(B270="",VLOOKUP(B270,BUDGET!$A:$G,7,0)=0,MID(B270,3,1)&lt;&gt;"."),"BL ???",VLOOKUP(B270,BUDGET!$A:$G,2,0))))</f>
        <v/>
      </c>
      <c r="D270" s="259"/>
      <c r="E270" s="260"/>
      <c r="F270" s="261"/>
      <c r="G270" s="262"/>
      <c r="H270" s="259"/>
      <c r="I270" s="263"/>
      <c r="J270" s="264">
        <f t="shared" si="4"/>
        <v>0</v>
      </c>
    </row>
    <row r="271" spans="1:10" s="2" customFormat="1">
      <c r="A271" s="324">
        <v>265</v>
      </c>
      <c r="B271" s="311"/>
      <c r="C271" s="258" t="str">
        <f>IF(AND(B271="",G271=""),"",(IF(OR(B271="",VLOOKUP(B271,BUDGET!$A:$G,7,0)=0,MID(B271,3,1)&lt;&gt;"."),"BL ???",VLOOKUP(B271,BUDGET!$A:$G,2,0))))</f>
        <v/>
      </c>
      <c r="D271" s="259"/>
      <c r="E271" s="260"/>
      <c r="F271" s="261"/>
      <c r="G271" s="262"/>
      <c r="H271" s="259"/>
      <c r="I271" s="263"/>
      <c r="J271" s="264">
        <f t="shared" si="4"/>
        <v>0</v>
      </c>
    </row>
    <row r="272" spans="1:10" s="2" customFormat="1">
      <c r="A272" s="324">
        <v>266</v>
      </c>
      <c r="B272" s="311"/>
      <c r="C272" s="258" t="str">
        <f>IF(AND(B272="",G272=""),"",(IF(OR(B272="",VLOOKUP(B272,BUDGET!$A:$G,7,0)=0,MID(B272,3,1)&lt;&gt;"."),"BL ???",VLOOKUP(B272,BUDGET!$A:$G,2,0))))</f>
        <v/>
      </c>
      <c r="D272" s="259"/>
      <c r="E272" s="260"/>
      <c r="F272" s="261"/>
      <c r="G272" s="262"/>
      <c r="H272" s="259"/>
      <c r="I272" s="263"/>
      <c r="J272" s="264">
        <f t="shared" si="4"/>
        <v>0</v>
      </c>
    </row>
    <row r="273" spans="1:10" s="2" customFormat="1">
      <c r="A273" s="324">
        <v>267</v>
      </c>
      <c r="B273" s="311"/>
      <c r="C273" s="258" t="str">
        <f>IF(AND(B273="",G273=""),"",(IF(OR(B273="",VLOOKUP(B273,BUDGET!$A:$G,7,0)=0,MID(B273,3,1)&lt;&gt;"."),"BL ???",VLOOKUP(B273,BUDGET!$A:$G,2,0))))</f>
        <v/>
      </c>
      <c r="D273" s="259"/>
      <c r="E273" s="260"/>
      <c r="F273" s="261"/>
      <c r="G273" s="262"/>
      <c r="H273" s="259"/>
      <c r="I273" s="263"/>
      <c r="J273" s="264">
        <f t="shared" si="4"/>
        <v>0</v>
      </c>
    </row>
    <row r="274" spans="1:10" s="2" customFormat="1">
      <c r="A274" s="324">
        <v>268</v>
      </c>
      <c r="B274" s="311"/>
      <c r="C274" s="258" t="str">
        <f>IF(AND(B274="",G274=""),"",(IF(OR(B274="",VLOOKUP(B274,BUDGET!$A:$G,7,0)=0,MID(B274,3,1)&lt;&gt;"."),"BL ???",VLOOKUP(B274,BUDGET!$A:$G,2,0))))</f>
        <v/>
      </c>
      <c r="D274" s="259"/>
      <c r="E274" s="260"/>
      <c r="F274" s="261"/>
      <c r="G274" s="262"/>
      <c r="H274" s="259"/>
      <c r="I274" s="263"/>
      <c r="J274" s="264">
        <f t="shared" si="4"/>
        <v>0</v>
      </c>
    </row>
    <row r="275" spans="1:10" s="2" customFormat="1">
      <c r="A275" s="324">
        <v>269</v>
      </c>
      <c r="B275" s="311"/>
      <c r="C275" s="258" t="str">
        <f>IF(AND(B275="",G275=""),"",(IF(OR(B275="",VLOOKUP(B275,BUDGET!$A:$G,7,0)=0,MID(B275,3,1)&lt;&gt;"."),"BL ???",VLOOKUP(B275,BUDGET!$A:$G,2,0))))</f>
        <v/>
      </c>
      <c r="D275" s="259"/>
      <c r="E275" s="260"/>
      <c r="F275" s="261"/>
      <c r="G275" s="262"/>
      <c r="H275" s="259"/>
      <c r="I275" s="263"/>
      <c r="J275" s="264">
        <f t="shared" si="4"/>
        <v>0</v>
      </c>
    </row>
    <row r="276" spans="1:10" s="2" customFormat="1">
      <c r="A276" s="324">
        <v>270</v>
      </c>
      <c r="B276" s="311"/>
      <c r="C276" s="258" t="str">
        <f>IF(AND(B276="",G276=""),"",(IF(OR(B276="",VLOOKUP(B276,BUDGET!$A:$G,7,0)=0,MID(B276,3,1)&lt;&gt;"."),"BL ???",VLOOKUP(B276,BUDGET!$A:$G,2,0))))</f>
        <v/>
      </c>
      <c r="D276" s="259"/>
      <c r="E276" s="260"/>
      <c r="F276" s="261"/>
      <c r="G276" s="262"/>
      <c r="H276" s="259"/>
      <c r="I276" s="263"/>
      <c r="J276" s="264">
        <f t="shared" si="4"/>
        <v>0</v>
      </c>
    </row>
    <row r="277" spans="1:10" s="2" customFormat="1">
      <c r="A277" s="324">
        <v>271</v>
      </c>
      <c r="B277" s="311"/>
      <c r="C277" s="258" t="str">
        <f>IF(AND(B277="",G277=""),"",(IF(OR(B277="",VLOOKUP(B277,BUDGET!$A:$G,7,0)=0,MID(B277,3,1)&lt;&gt;"."),"BL ???",VLOOKUP(B277,BUDGET!$A:$G,2,0))))</f>
        <v/>
      </c>
      <c r="D277" s="259"/>
      <c r="E277" s="260"/>
      <c r="F277" s="261"/>
      <c r="G277" s="262"/>
      <c r="H277" s="259"/>
      <c r="I277" s="263"/>
      <c r="J277" s="264">
        <f t="shared" si="4"/>
        <v>0</v>
      </c>
    </row>
    <row r="278" spans="1:10" s="2" customFormat="1">
      <c r="A278" s="324">
        <v>272</v>
      </c>
      <c r="B278" s="311"/>
      <c r="C278" s="258" t="str">
        <f>IF(AND(B278="",G278=""),"",(IF(OR(B278="",VLOOKUP(B278,BUDGET!$A:$G,7,0)=0,MID(B278,3,1)&lt;&gt;"."),"BL ???",VLOOKUP(B278,BUDGET!$A:$G,2,0))))</f>
        <v/>
      </c>
      <c r="D278" s="259"/>
      <c r="E278" s="260"/>
      <c r="F278" s="261"/>
      <c r="G278" s="262"/>
      <c r="H278" s="259"/>
      <c r="I278" s="263"/>
      <c r="J278" s="264">
        <f t="shared" si="4"/>
        <v>0</v>
      </c>
    </row>
    <row r="279" spans="1:10" s="2" customFormat="1">
      <c r="A279" s="324">
        <v>273</v>
      </c>
      <c r="B279" s="311"/>
      <c r="C279" s="258" t="str">
        <f>IF(AND(B279="",G279=""),"",(IF(OR(B279="",VLOOKUP(B279,BUDGET!$A:$G,7,0)=0,MID(B279,3,1)&lt;&gt;"."),"BL ???",VLOOKUP(B279,BUDGET!$A:$G,2,0))))</f>
        <v/>
      </c>
      <c r="D279" s="259"/>
      <c r="E279" s="260"/>
      <c r="F279" s="261"/>
      <c r="G279" s="262"/>
      <c r="H279" s="259"/>
      <c r="I279" s="263"/>
      <c r="J279" s="264">
        <f t="shared" si="4"/>
        <v>0</v>
      </c>
    </row>
    <row r="280" spans="1:10" s="2" customFormat="1">
      <c r="A280" s="324">
        <v>274</v>
      </c>
      <c r="B280" s="311"/>
      <c r="C280" s="258" t="str">
        <f>IF(AND(B280="",G280=""),"",(IF(OR(B280="",VLOOKUP(B280,BUDGET!$A:$G,7,0)=0,MID(B280,3,1)&lt;&gt;"."),"BL ???",VLOOKUP(B280,BUDGET!$A:$G,2,0))))</f>
        <v/>
      </c>
      <c r="D280" s="259"/>
      <c r="E280" s="260"/>
      <c r="F280" s="261"/>
      <c r="G280" s="262"/>
      <c r="H280" s="259"/>
      <c r="I280" s="263"/>
      <c r="J280" s="264">
        <f t="shared" si="4"/>
        <v>0</v>
      </c>
    </row>
    <row r="281" spans="1:10" s="2" customFormat="1">
      <c r="A281" s="324">
        <v>275</v>
      </c>
      <c r="B281" s="311"/>
      <c r="C281" s="258" t="str">
        <f>IF(AND(B281="",G281=""),"",(IF(OR(B281="",VLOOKUP(B281,BUDGET!$A:$G,7,0)=0,MID(B281,3,1)&lt;&gt;"."),"BL ???",VLOOKUP(B281,BUDGET!$A:$G,2,0))))</f>
        <v/>
      </c>
      <c r="D281" s="259"/>
      <c r="E281" s="260"/>
      <c r="F281" s="261"/>
      <c r="G281" s="262"/>
      <c r="H281" s="259"/>
      <c r="I281" s="263"/>
      <c r="J281" s="264">
        <f t="shared" si="4"/>
        <v>0</v>
      </c>
    </row>
    <row r="282" spans="1:10" s="2" customFormat="1">
      <c r="A282" s="324">
        <v>276</v>
      </c>
      <c r="B282" s="311"/>
      <c r="C282" s="258" t="str">
        <f>IF(AND(B282="",G282=""),"",(IF(OR(B282="",VLOOKUP(B282,BUDGET!$A:$G,7,0)=0,MID(B282,3,1)&lt;&gt;"."),"BL ???",VLOOKUP(B282,BUDGET!$A:$G,2,0))))</f>
        <v/>
      </c>
      <c r="D282" s="259"/>
      <c r="E282" s="260"/>
      <c r="F282" s="261"/>
      <c r="G282" s="262"/>
      <c r="H282" s="259"/>
      <c r="I282" s="263"/>
      <c r="J282" s="264">
        <f t="shared" si="4"/>
        <v>0</v>
      </c>
    </row>
    <row r="283" spans="1:10" s="2" customFormat="1">
      <c r="A283" s="324">
        <v>277</v>
      </c>
      <c r="B283" s="311"/>
      <c r="C283" s="258" t="str">
        <f>IF(AND(B283="",G283=""),"",(IF(OR(B283="",VLOOKUP(B283,BUDGET!$A:$G,7,0)=0,MID(B283,3,1)&lt;&gt;"."),"BL ???",VLOOKUP(B283,BUDGET!$A:$G,2,0))))</f>
        <v/>
      </c>
      <c r="D283" s="259"/>
      <c r="E283" s="260"/>
      <c r="F283" s="261"/>
      <c r="G283" s="262"/>
      <c r="H283" s="259"/>
      <c r="I283" s="263"/>
      <c r="J283" s="264">
        <f t="shared" si="4"/>
        <v>0</v>
      </c>
    </row>
    <row r="284" spans="1:10" s="2" customFormat="1">
      <c r="A284" s="324">
        <v>278</v>
      </c>
      <c r="B284" s="311"/>
      <c r="C284" s="258" t="str">
        <f>IF(AND(B284="",G284=""),"",(IF(OR(B284="",VLOOKUP(B284,BUDGET!$A:$G,7,0)=0,MID(B284,3,1)&lt;&gt;"."),"BL ???",VLOOKUP(B284,BUDGET!$A:$G,2,0))))</f>
        <v/>
      </c>
      <c r="D284" s="259"/>
      <c r="E284" s="260"/>
      <c r="F284" s="261"/>
      <c r="G284" s="262"/>
      <c r="H284" s="259"/>
      <c r="I284" s="263"/>
      <c r="J284" s="264">
        <f t="shared" si="4"/>
        <v>0</v>
      </c>
    </row>
    <row r="285" spans="1:10" s="2" customFormat="1">
      <c r="A285" s="324">
        <v>279</v>
      </c>
      <c r="B285" s="311"/>
      <c r="C285" s="258" t="str">
        <f>IF(AND(B285="",G285=""),"",(IF(OR(B285="",VLOOKUP(B285,BUDGET!$A:$G,7,0)=0,MID(B285,3,1)&lt;&gt;"."),"BL ???",VLOOKUP(B285,BUDGET!$A:$G,2,0))))</f>
        <v/>
      </c>
      <c r="D285" s="259"/>
      <c r="E285" s="260"/>
      <c r="F285" s="261"/>
      <c r="G285" s="262"/>
      <c r="H285" s="259"/>
      <c r="I285" s="263"/>
      <c r="J285" s="264">
        <f t="shared" si="4"/>
        <v>0</v>
      </c>
    </row>
    <row r="286" spans="1:10" s="2" customFormat="1">
      <c r="A286" s="324">
        <v>280</v>
      </c>
      <c r="B286" s="311"/>
      <c r="C286" s="258" t="str">
        <f>IF(AND(B286="",G286=""),"",(IF(OR(B286="",VLOOKUP(B286,BUDGET!$A:$G,7,0)=0,MID(B286,3,1)&lt;&gt;"."),"BL ???",VLOOKUP(B286,BUDGET!$A:$G,2,0))))</f>
        <v/>
      </c>
      <c r="D286" s="259"/>
      <c r="E286" s="260"/>
      <c r="F286" s="261"/>
      <c r="G286" s="262"/>
      <c r="H286" s="259"/>
      <c r="I286" s="263"/>
      <c r="J286" s="264">
        <f t="shared" si="4"/>
        <v>0</v>
      </c>
    </row>
    <row r="287" spans="1:10" s="2" customFormat="1">
      <c r="A287" s="324">
        <v>281</v>
      </c>
      <c r="B287" s="311"/>
      <c r="C287" s="258" t="str">
        <f>IF(AND(B287="",G287=""),"",(IF(OR(B287="",VLOOKUP(B287,BUDGET!$A:$G,7,0)=0,MID(B287,3,1)&lt;&gt;"."),"BL ???",VLOOKUP(B287,BUDGET!$A:$G,2,0))))</f>
        <v/>
      </c>
      <c r="D287" s="259"/>
      <c r="E287" s="260"/>
      <c r="F287" s="261"/>
      <c r="G287" s="262"/>
      <c r="H287" s="259"/>
      <c r="I287" s="263"/>
      <c r="J287" s="264">
        <f t="shared" si="4"/>
        <v>0</v>
      </c>
    </row>
    <row r="288" spans="1:10" s="2" customFormat="1">
      <c r="A288" s="324">
        <v>282</v>
      </c>
      <c r="B288" s="311"/>
      <c r="C288" s="258" t="str">
        <f>IF(AND(B288="",G288=""),"",(IF(OR(B288="",VLOOKUP(B288,BUDGET!$A:$G,7,0)=0,MID(B288,3,1)&lt;&gt;"."),"BL ???",VLOOKUP(B288,BUDGET!$A:$G,2,0))))</f>
        <v/>
      </c>
      <c r="D288" s="259"/>
      <c r="E288" s="260"/>
      <c r="F288" s="261"/>
      <c r="G288" s="262"/>
      <c r="H288" s="259"/>
      <c r="I288" s="263"/>
      <c r="J288" s="264">
        <f t="shared" si="4"/>
        <v>0</v>
      </c>
    </row>
    <row r="289" spans="1:10" s="2" customFormat="1">
      <c r="A289" s="324">
        <v>283</v>
      </c>
      <c r="B289" s="311"/>
      <c r="C289" s="258" t="str">
        <f>IF(AND(B289="",G289=""),"",(IF(OR(B289="",VLOOKUP(B289,BUDGET!$A:$G,7,0)=0,MID(B289,3,1)&lt;&gt;"."),"BL ???",VLOOKUP(B289,BUDGET!$A:$G,2,0))))</f>
        <v/>
      </c>
      <c r="D289" s="259"/>
      <c r="E289" s="260"/>
      <c r="F289" s="261"/>
      <c r="G289" s="262"/>
      <c r="H289" s="259"/>
      <c r="I289" s="263"/>
      <c r="J289" s="264">
        <f t="shared" si="4"/>
        <v>0</v>
      </c>
    </row>
    <row r="290" spans="1:10" s="2" customFormat="1">
      <c r="A290" s="324">
        <v>284</v>
      </c>
      <c r="B290" s="311"/>
      <c r="C290" s="258" t="str">
        <f>IF(AND(B290="",G290=""),"",(IF(OR(B290="",VLOOKUP(B290,BUDGET!$A:$G,7,0)=0,MID(B290,3,1)&lt;&gt;"."),"BL ???",VLOOKUP(B290,BUDGET!$A:$G,2,0))))</f>
        <v/>
      </c>
      <c r="D290" s="259"/>
      <c r="E290" s="260"/>
      <c r="F290" s="261"/>
      <c r="G290" s="262"/>
      <c r="H290" s="259"/>
      <c r="I290" s="263"/>
      <c r="J290" s="264">
        <f t="shared" si="4"/>
        <v>0</v>
      </c>
    </row>
    <row r="291" spans="1:10" s="2" customFormat="1">
      <c r="A291" s="324">
        <v>285</v>
      </c>
      <c r="B291" s="311"/>
      <c r="C291" s="258" t="str">
        <f>IF(AND(B291="",G291=""),"",(IF(OR(B291="",VLOOKUP(B291,BUDGET!$A:$G,7,0)=0,MID(B291,3,1)&lt;&gt;"."),"BL ???",VLOOKUP(B291,BUDGET!$A:$G,2,0))))</f>
        <v/>
      </c>
      <c r="D291" s="259"/>
      <c r="E291" s="260"/>
      <c r="F291" s="261"/>
      <c r="G291" s="262"/>
      <c r="H291" s="259"/>
      <c r="I291" s="263"/>
      <c r="J291" s="264">
        <f t="shared" si="4"/>
        <v>0</v>
      </c>
    </row>
    <row r="292" spans="1:10" s="2" customFormat="1">
      <c r="A292" s="324">
        <v>286</v>
      </c>
      <c r="B292" s="311"/>
      <c r="C292" s="258" t="str">
        <f>IF(AND(B292="",G292=""),"",(IF(OR(B292="",VLOOKUP(B292,BUDGET!$A:$G,7,0)=0,MID(B292,3,1)&lt;&gt;"."),"BL ???",VLOOKUP(B292,BUDGET!$A:$G,2,0))))</f>
        <v/>
      </c>
      <c r="D292" s="259"/>
      <c r="E292" s="260"/>
      <c r="F292" s="261"/>
      <c r="G292" s="262"/>
      <c r="H292" s="259"/>
      <c r="I292" s="263"/>
      <c r="J292" s="264">
        <f t="shared" si="4"/>
        <v>0</v>
      </c>
    </row>
    <row r="293" spans="1:10" s="2" customFormat="1">
      <c r="A293" s="324">
        <v>287</v>
      </c>
      <c r="B293" s="311"/>
      <c r="C293" s="258" t="str">
        <f>IF(AND(B293="",G293=""),"",(IF(OR(B293="",VLOOKUP(B293,BUDGET!$A:$G,7,0)=0,MID(B293,3,1)&lt;&gt;"."),"BL ???",VLOOKUP(B293,BUDGET!$A:$G,2,0))))</f>
        <v/>
      </c>
      <c r="D293" s="259"/>
      <c r="E293" s="260"/>
      <c r="F293" s="261"/>
      <c r="G293" s="262"/>
      <c r="H293" s="259"/>
      <c r="I293" s="263"/>
      <c r="J293" s="264">
        <f t="shared" si="4"/>
        <v>0</v>
      </c>
    </row>
    <row r="294" spans="1:10" s="2" customFormat="1">
      <c r="A294" s="324">
        <v>288</v>
      </c>
      <c r="B294" s="311"/>
      <c r="C294" s="258" t="str">
        <f>IF(AND(B294="",G294=""),"",(IF(OR(B294="",VLOOKUP(B294,BUDGET!$A:$G,7,0)=0,MID(B294,3,1)&lt;&gt;"."),"BL ???",VLOOKUP(B294,BUDGET!$A:$G,2,0))))</f>
        <v/>
      </c>
      <c r="D294" s="259"/>
      <c r="E294" s="260"/>
      <c r="F294" s="261"/>
      <c r="G294" s="262"/>
      <c r="H294" s="259"/>
      <c r="I294" s="263"/>
      <c r="J294" s="264">
        <f t="shared" si="4"/>
        <v>0</v>
      </c>
    </row>
    <row r="295" spans="1:10" s="2" customFormat="1">
      <c r="A295" s="324">
        <v>289</v>
      </c>
      <c r="B295" s="311"/>
      <c r="C295" s="258" t="str">
        <f>IF(AND(B295="",G295=""),"",(IF(OR(B295="",VLOOKUP(B295,BUDGET!$A:$G,7,0)=0,MID(B295,3,1)&lt;&gt;"."),"BL ???",VLOOKUP(B295,BUDGET!$A:$G,2,0))))</f>
        <v/>
      </c>
      <c r="D295" s="259"/>
      <c r="E295" s="260"/>
      <c r="F295" s="261"/>
      <c r="G295" s="262"/>
      <c r="H295" s="259"/>
      <c r="I295" s="263"/>
      <c r="J295" s="264">
        <f t="shared" si="4"/>
        <v>0</v>
      </c>
    </row>
    <row r="296" spans="1:10" s="2" customFormat="1">
      <c r="A296" s="324">
        <v>290</v>
      </c>
      <c r="B296" s="311"/>
      <c r="C296" s="258" t="str">
        <f>IF(AND(B296="",G296=""),"",(IF(OR(B296="",VLOOKUP(B296,BUDGET!$A:$G,7,0)=0,MID(B296,3,1)&lt;&gt;"."),"BL ???",VLOOKUP(B296,BUDGET!$A:$G,2,0))))</f>
        <v/>
      </c>
      <c r="D296" s="259"/>
      <c r="E296" s="260"/>
      <c r="F296" s="261"/>
      <c r="G296" s="262"/>
      <c r="H296" s="259"/>
      <c r="I296" s="263"/>
      <c r="J296" s="264">
        <f t="shared" si="4"/>
        <v>0</v>
      </c>
    </row>
    <row r="297" spans="1:10" s="2" customFormat="1">
      <c r="A297" s="324">
        <v>291</v>
      </c>
      <c r="B297" s="311"/>
      <c r="C297" s="258" t="str">
        <f>IF(AND(B297="",G297=""),"",(IF(OR(B297="",VLOOKUP(B297,BUDGET!$A:$G,7,0)=0,MID(B297,3,1)&lt;&gt;"."),"BL ???",VLOOKUP(B297,BUDGET!$A:$G,2,0))))</f>
        <v/>
      </c>
      <c r="D297" s="259"/>
      <c r="E297" s="260"/>
      <c r="F297" s="261"/>
      <c r="G297" s="262"/>
      <c r="H297" s="259"/>
      <c r="I297" s="263"/>
      <c r="J297" s="264">
        <f t="shared" si="4"/>
        <v>0</v>
      </c>
    </row>
    <row r="298" spans="1:10" s="2" customFormat="1">
      <c r="A298" s="324">
        <v>292</v>
      </c>
      <c r="B298" s="311"/>
      <c r="C298" s="258" t="str">
        <f>IF(AND(B298="",G298=""),"",(IF(OR(B298="",VLOOKUP(B298,BUDGET!$A:$G,7,0)=0,MID(B298,3,1)&lt;&gt;"."),"BL ???",VLOOKUP(B298,BUDGET!$A:$G,2,0))))</f>
        <v/>
      </c>
      <c r="D298" s="259"/>
      <c r="E298" s="260"/>
      <c r="F298" s="261"/>
      <c r="G298" s="262"/>
      <c r="H298" s="259"/>
      <c r="I298" s="263"/>
      <c r="J298" s="264">
        <f t="shared" si="4"/>
        <v>0</v>
      </c>
    </row>
    <row r="299" spans="1:10" s="2" customFormat="1">
      <c r="A299" s="324">
        <v>293</v>
      </c>
      <c r="B299" s="311"/>
      <c r="C299" s="258" t="str">
        <f>IF(AND(B299="",G299=""),"",(IF(OR(B299="",VLOOKUP(B299,BUDGET!$A:$G,7,0)=0,MID(B299,3,1)&lt;&gt;"."),"BL ???",VLOOKUP(B299,BUDGET!$A:$G,2,0))))</f>
        <v/>
      </c>
      <c r="D299" s="259"/>
      <c r="E299" s="260"/>
      <c r="F299" s="261"/>
      <c r="G299" s="262"/>
      <c r="H299" s="259"/>
      <c r="I299" s="263"/>
      <c r="J299" s="264">
        <f t="shared" si="4"/>
        <v>0</v>
      </c>
    </row>
    <row r="300" spans="1:10" s="2" customFormat="1">
      <c r="A300" s="324">
        <v>294</v>
      </c>
      <c r="B300" s="311"/>
      <c r="C300" s="258" t="str">
        <f>IF(AND(B300="",G300=""),"",(IF(OR(B300="",VLOOKUP(B300,BUDGET!$A:$G,7,0)=0,MID(B300,3,1)&lt;&gt;"."),"BL ???",VLOOKUP(B300,BUDGET!$A:$G,2,0))))</f>
        <v/>
      </c>
      <c r="D300" s="259"/>
      <c r="E300" s="260"/>
      <c r="F300" s="261"/>
      <c r="G300" s="262"/>
      <c r="H300" s="259"/>
      <c r="I300" s="263"/>
      <c r="J300" s="264">
        <f t="shared" si="4"/>
        <v>0</v>
      </c>
    </row>
    <row r="301" spans="1:10" s="2" customFormat="1">
      <c r="A301" s="324">
        <v>295</v>
      </c>
      <c r="B301" s="311"/>
      <c r="C301" s="258" t="str">
        <f>IF(AND(B301="",G301=""),"",(IF(OR(B301="",VLOOKUP(B301,BUDGET!$A:$G,7,0)=0,MID(B301,3,1)&lt;&gt;"."),"BL ???",VLOOKUP(B301,BUDGET!$A:$G,2,0))))</f>
        <v/>
      </c>
      <c r="D301" s="259"/>
      <c r="E301" s="260"/>
      <c r="F301" s="261"/>
      <c r="G301" s="262"/>
      <c r="H301" s="259"/>
      <c r="I301" s="263"/>
      <c r="J301" s="264">
        <f t="shared" si="4"/>
        <v>0</v>
      </c>
    </row>
    <row r="302" spans="1:10" s="2" customFormat="1">
      <c r="A302" s="324">
        <v>296</v>
      </c>
      <c r="B302" s="311"/>
      <c r="C302" s="258" t="str">
        <f>IF(AND(B302="",G302=""),"",(IF(OR(B302="",VLOOKUP(B302,BUDGET!$A:$G,7,0)=0,MID(B302,3,1)&lt;&gt;"."),"BL ???",VLOOKUP(B302,BUDGET!$A:$G,2,0))))</f>
        <v/>
      </c>
      <c r="D302" s="259"/>
      <c r="E302" s="260"/>
      <c r="F302" s="261"/>
      <c r="G302" s="262"/>
      <c r="H302" s="259"/>
      <c r="I302" s="263"/>
      <c r="J302" s="264">
        <f t="shared" si="4"/>
        <v>0</v>
      </c>
    </row>
    <row r="303" spans="1:10" s="2" customFormat="1">
      <c r="A303" s="324">
        <v>297</v>
      </c>
      <c r="B303" s="311"/>
      <c r="C303" s="258" t="str">
        <f>IF(AND(B303="",G303=""),"",(IF(OR(B303="",VLOOKUP(B303,BUDGET!$A:$G,7,0)=0,MID(B303,3,1)&lt;&gt;"."),"BL ???",VLOOKUP(B303,BUDGET!$A:$G,2,0))))</f>
        <v/>
      </c>
      <c r="D303" s="259"/>
      <c r="E303" s="260"/>
      <c r="F303" s="261"/>
      <c r="G303" s="262"/>
      <c r="H303" s="259"/>
      <c r="I303" s="263"/>
      <c r="J303" s="264">
        <f t="shared" si="4"/>
        <v>0</v>
      </c>
    </row>
    <row r="304" spans="1:10" s="2" customFormat="1">
      <c r="A304" s="324">
        <v>298</v>
      </c>
      <c r="B304" s="311"/>
      <c r="C304" s="258" t="str">
        <f>IF(AND(B304="",G304=""),"",(IF(OR(B304="",VLOOKUP(B304,BUDGET!$A:$G,7,0)=0,MID(B304,3,1)&lt;&gt;"."),"BL ???",VLOOKUP(B304,BUDGET!$A:$G,2,0))))</f>
        <v/>
      </c>
      <c r="D304" s="259"/>
      <c r="E304" s="260"/>
      <c r="F304" s="261"/>
      <c r="G304" s="262"/>
      <c r="H304" s="259"/>
      <c r="I304" s="263"/>
      <c r="J304" s="264">
        <f t="shared" si="4"/>
        <v>0</v>
      </c>
    </row>
    <row r="305" spans="1:10" s="2" customFormat="1">
      <c r="A305" s="324">
        <v>299</v>
      </c>
      <c r="B305" s="311"/>
      <c r="C305" s="258" t="str">
        <f>IF(AND(B305="",G305=""),"",(IF(OR(B305="",VLOOKUP(B305,BUDGET!$A:$G,7,0)=0,MID(B305,3,1)&lt;&gt;"."),"BL ???",VLOOKUP(B305,BUDGET!$A:$G,2,0))))</f>
        <v/>
      </c>
      <c r="D305" s="259"/>
      <c r="E305" s="260"/>
      <c r="F305" s="261"/>
      <c r="G305" s="262"/>
      <c r="H305" s="259"/>
      <c r="I305" s="263"/>
      <c r="J305" s="264">
        <f t="shared" si="4"/>
        <v>0</v>
      </c>
    </row>
    <row r="306" spans="1:10" s="2" customFormat="1">
      <c r="A306" s="324">
        <v>300</v>
      </c>
      <c r="B306" s="311"/>
      <c r="C306" s="258" t="str">
        <f>IF(AND(B306="",G306=""),"",(IF(OR(B306="",VLOOKUP(B306,BUDGET!$A:$G,7,0)=0,MID(B306,3,1)&lt;&gt;"."),"BL ???",VLOOKUP(B306,BUDGET!$A:$G,2,0))))</f>
        <v/>
      </c>
      <c r="D306" s="259"/>
      <c r="E306" s="260"/>
      <c r="F306" s="261"/>
      <c r="G306" s="262"/>
      <c r="H306" s="259"/>
      <c r="I306" s="263"/>
      <c r="J306" s="264">
        <f t="shared" si="4"/>
        <v>0</v>
      </c>
    </row>
    <row r="307" spans="1:10" s="2" customFormat="1">
      <c r="A307" s="324">
        <v>301</v>
      </c>
      <c r="B307" s="311"/>
      <c r="C307" s="258" t="str">
        <f>IF(AND(B307="",G307=""),"",(IF(OR(B307="",VLOOKUP(B307,BUDGET!$A:$G,7,0)=0,MID(B307,3,1)&lt;&gt;"."),"BL ???",VLOOKUP(B307,BUDGET!$A:$G,2,0))))</f>
        <v/>
      </c>
      <c r="D307" s="259"/>
      <c r="E307" s="260"/>
      <c r="F307" s="261"/>
      <c r="G307" s="262"/>
      <c r="H307" s="259"/>
      <c r="I307" s="263"/>
      <c r="J307" s="264">
        <f t="shared" si="4"/>
        <v>0</v>
      </c>
    </row>
    <row r="308" spans="1:10" s="2" customFormat="1">
      <c r="A308" s="324">
        <v>302</v>
      </c>
      <c r="B308" s="311"/>
      <c r="C308" s="258" t="str">
        <f>IF(AND(B308="",G308=""),"",(IF(OR(B308="",VLOOKUP(B308,BUDGET!$A:$G,7,0)=0,MID(B308,3,1)&lt;&gt;"."),"BL ???",VLOOKUP(B308,BUDGET!$A:$G,2,0))))</f>
        <v/>
      </c>
      <c r="D308" s="259"/>
      <c r="E308" s="260"/>
      <c r="F308" s="261"/>
      <c r="G308" s="262"/>
      <c r="H308" s="259"/>
      <c r="I308" s="263"/>
      <c r="J308" s="264">
        <f t="shared" si="4"/>
        <v>0</v>
      </c>
    </row>
    <row r="309" spans="1:10" s="2" customFormat="1">
      <c r="A309" s="324">
        <v>303</v>
      </c>
      <c r="B309" s="311"/>
      <c r="C309" s="258" t="str">
        <f>IF(AND(B309="",G309=""),"",(IF(OR(B309="",VLOOKUP(B309,BUDGET!$A:$G,7,0)=0,MID(B309,3,1)&lt;&gt;"."),"BL ???",VLOOKUP(B309,BUDGET!$A:$G,2,0))))</f>
        <v/>
      </c>
      <c r="D309" s="259"/>
      <c r="E309" s="260"/>
      <c r="F309" s="261"/>
      <c r="G309" s="262"/>
      <c r="H309" s="259"/>
      <c r="I309" s="263"/>
      <c r="J309" s="264">
        <f t="shared" si="4"/>
        <v>0</v>
      </c>
    </row>
    <row r="310" spans="1:10" s="2" customFormat="1">
      <c r="A310" s="324">
        <v>304</v>
      </c>
      <c r="B310" s="311"/>
      <c r="C310" s="258" t="str">
        <f>IF(AND(B310="",G310=""),"",(IF(OR(B310="",VLOOKUP(B310,BUDGET!$A:$G,7,0)=0,MID(B310,3,1)&lt;&gt;"."),"BL ???",VLOOKUP(B310,BUDGET!$A:$G,2,0))))</f>
        <v/>
      </c>
      <c r="D310" s="259"/>
      <c r="E310" s="260"/>
      <c r="F310" s="261"/>
      <c r="G310" s="262"/>
      <c r="H310" s="259"/>
      <c r="I310" s="263"/>
      <c r="J310" s="264">
        <f t="shared" si="4"/>
        <v>0</v>
      </c>
    </row>
    <row r="311" spans="1:10" s="2" customFormat="1">
      <c r="A311" s="324">
        <v>305</v>
      </c>
      <c r="B311" s="311"/>
      <c r="C311" s="258" t="str">
        <f>IF(AND(B311="",G311=""),"",(IF(OR(B311="",VLOOKUP(B311,BUDGET!$A:$G,7,0)=0,MID(B311,3,1)&lt;&gt;"."),"BL ???",VLOOKUP(B311,BUDGET!$A:$G,2,0))))</f>
        <v/>
      </c>
      <c r="D311" s="259"/>
      <c r="E311" s="260"/>
      <c r="F311" s="261"/>
      <c r="G311" s="262"/>
      <c r="H311" s="259"/>
      <c r="I311" s="263"/>
      <c r="J311" s="264">
        <f t="shared" si="4"/>
        <v>0</v>
      </c>
    </row>
    <row r="312" spans="1:10" s="2" customFormat="1">
      <c r="A312" s="324">
        <v>306</v>
      </c>
      <c r="B312" s="311"/>
      <c r="C312" s="258" t="str">
        <f>IF(AND(B312="",G312=""),"",(IF(OR(B312="",VLOOKUP(B312,BUDGET!$A:$G,7,0)=0,MID(B312,3,1)&lt;&gt;"."),"BL ???",VLOOKUP(B312,BUDGET!$A:$G,2,0))))</f>
        <v/>
      </c>
      <c r="D312" s="259"/>
      <c r="E312" s="260"/>
      <c r="F312" s="261"/>
      <c r="G312" s="262"/>
      <c r="H312" s="259"/>
      <c r="I312" s="263"/>
      <c r="J312" s="264">
        <f t="shared" si="4"/>
        <v>0</v>
      </c>
    </row>
    <row r="313" spans="1:10" s="2" customFormat="1">
      <c r="A313" s="324">
        <v>307</v>
      </c>
      <c r="B313" s="311"/>
      <c r="C313" s="258" t="str">
        <f>IF(AND(B313="",G313=""),"",(IF(OR(B313="",VLOOKUP(B313,BUDGET!$A:$G,7,0)=0,MID(B313,3,1)&lt;&gt;"."),"BL ???",VLOOKUP(B313,BUDGET!$A:$G,2,0))))</f>
        <v/>
      </c>
      <c r="D313" s="259"/>
      <c r="E313" s="260"/>
      <c r="F313" s="261"/>
      <c r="G313" s="262"/>
      <c r="H313" s="259"/>
      <c r="I313" s="263"/>
      <c r="J313" s="264">
        <f t="shared" si="4"/>
        <v>0</v>
      </c>
    </row>
    <row r="314" spans="1:10" s="2" customFormat="1">
      <c r="A314" s="324">
        <v>308</v>
      </c>
      <c r="B314" s="311"/>
      <c r="C314" s="258" t="str">
        <f>IF(AND(B314="",G314=""),"",(IF(OR(B314="",VLOOKUP(B314,BUDGET!$A:$G,7,0)=0,MID(B314,3,1)&lt;&gt;"."),"BL ???",VLOOKUP(B314,BUDGET!$A:$G,2,0))))</f>
        <v/>
      </c>
      <c r="D314" s="259"/>
      <c r="E314" s="260"/>
      <c r="F314" s="261"/>
      <c r="G314" s="262"/>
      <c r="H314" s="259"/>
      <c r="I314" s="263"/>
      <c r="J314" s="264">
        <f t="shared" si="4"/>
        <v>0</v>
      </c>
    </row>
    <row r="315" spans="1:10" s="2" customFormat="1">
      <c r="A315" s="324">
        <v>309</v>
      </c>
      <c r="B315" s="311"/>
      <c r="C315" s="258" t="str">
        <f>IF(AND(B315="",G315=""),"",(IF(OR(B315="",VLOOKUP(B315,BUDGET!$A:$G,7,0)=0,MID(B315,3,1)&lt;&gt;"."),"BL ???",VLOOKUP(B315,BUDGET!$A:$G,2,0))))</f>
        <v/>
      </c>
      <c r="D315" s="259"/>
      <c r="E315" s="260"/>
      <c r="F315" s="261"/>
      <c r="G315" s="262"/>
      <c r="H315" s="259"/>
      <c r="I315" s="263"/>
      <c r="J315" s="264">
        <f t="shared" si="4"/>
        <v>0</v>
      </c>
    </row>
    <row r="316" spans="1:10" s="2" customFormat="1">
      <c r="A316" s="324">
        <v>310</v>
      </c>
      <c r="B316" s="311"/>
      <c r="C316" s="258" t="str">
        <f>IF(AND(B316="",G316=""),"",(IF(OR(B316="",VLOOKUP(B316,BUDGET!$A:$G,7,0)=0,MID(B316,3,1)&lt;&gt;"."),"BL ???",VLOOKUP(B316,BUDGET!$A:$G,2,0))))</f>
        <v/>
      </c>
      <c r="D316" s="259"/>
      <c r="E316" s="260"/>
      <c r="F316" s="261"/>
      <c r="G316" s="262"/>
      <c r="H316" s="259"/>
      <c r="I316" s="263"/>
      <c r="J316" s="264">
        <f t="shared" si="4"/>
        <v>0</v>
      </c>
    </row>
    <row r="317" spans="1:10" s="2" customFormat="1">
      <c r="A317" s="324">
        <v>311</v>
      </c>
      <c r="B317" s="311"/>
      <c r="C317" s="258" t="str">
        <f>IF(AND(B317="",G317=""),"",(IF(OR(B317="",VLOOKUP(B317,BUDGET!$A:$G,7,0)=0,MID(B317,3,1)&lt;&gt;"."),"BL ???",VLOOKUP(B317,BUDGET!$A:$G,2,0))))</f>
        <v/>
      </c>
      <c r="D317" s="259"/>
      <c r="E317" s="260"/>
      <c r="F317" s="261"/>
      <c r="G317" s="262"/>
      <c r="H317" s="259"/>
      <c r="I317" s="263"/>
      <c r="J317" s="264">
        <f t="shared" si="4"/>
        <v>0</v>
      </c>
    </row>
    <row r="318" spans="1:10" s="2" customFormat="1">
      <c r="A318" s="324">
        <v>312</v>
      </c>
      <c r="B318" s="311"/>
      <c r="C318" s="258" t="str">
        <f>IF(AND(B318="",G318=""),"",(IF(OR(B318="",VLOOKUP(B318,BUDGET!$A:$G,7,0)=0,MID(B318,3,1)&lt;&gt;"."),"BL ???",VLOOKUP(B318,BUDGET!$A:$G,2,0))))</f>
        <v/>
      </c>
      <c r="D318" s="259"/>
      <c r="E318" s="260"/>
      <c r="F318" s="261"/>
      <c r="G318" s="262"/>
      <c r="H318" s="259"/>
      <c r="I318" s="263"/>
      <c r="J318" s="264">
        <f t="shared" si="4"/>
        <v>0</v>
      </c>
    </row>
    <row r="319" spans="1:10" s="2" customFormat="1">
      <c r="A319" s="324">
        <v>313</v>
      </c>
      <c r="B319" s="311"/>
      <c r="C319" s="258" t="str">
        <f>IF(AND(B319="",G319=""),"",(IF(OR(B319="",VLOOKUP(B319,BUDGET!$A:$G,7,0)=0,MID(B319,3,1)&lt;&gt;"."),"BL ???",VLOOKUP(B319,BUDGET!$A:$G,2,0))))</f>
        <v/>
      </c>
      <c r="D319" s="259"/>
      <c r="E319" s="260"/>
      <c r="F319" s="261"/>
      <c r="G319" s="262"/>
      <c r="H319" s="259"/>
      <c r="I319" s="263"/>
      <c r="J319" s="264">
        <f t="shared" si="4"/>
        <v>0</v>
      </c>
    </row>
    <row r="320" spans="1:10" s="2" customFormat="1">
      <c r="A320" s="324">
        <v>314</v>
      </c>
      <c r="B320" s="311"/>
      <c r="C320" s="258" t="str">
        <f>IF(AND(B320="",G320=""),"",(IF(OR(B320="",VLOOKUP(B320,BUDGET!$A:$G,7,0)=0,MID(B320,3,1)&lt;&gt;"."),"BL ???",VLOOKUP(B320,BUDGET!$A:$G,2,0))))</f>
        <v/>
      </c>
      <c r="D320" s="259"/>
      <c r="E320" s="260"/>
      <c r="F320" s="261"/>
      <c r="G320" s="262"/>
      <c r="H320" s="259"/>
      <c r="I320" s="263"/>
      <c r="J320" s="264">
        <f t="shared" si="4"/>
        <v>0</v>
      </c>
    </row>
    <row r="321" spans="1:10" s="2" customFormat="1">
      <c r="A321" s="324">
        <v>315</v>
      </c>
      <c r="B321" s="311"/>
      <c r="C321" s="258" t="str">
        <f>IF(AND(B321="",G321=""),"",(IF(OR(B321="",VLOOKUP(B321,BUDGET!$A:$G,7,0)=0,MID(B321,3,1)&lt;&gt;"."),"BL ???",VLOOKUP(B321,BUDGET!$A:$G,2,0))))</f>
        <v/>
      </c>
      <c r="D321" s="259"/>
      <c r="E321" s="260"/>
      <c r="F321" s="261"/>
      <c r="G321" s="262"/>
      <c r="H321" s="259"/>
      <c r="I321" s="263"/>
      <c r="J321" s="264">
        <f t="shared" si="4"/>
        <v>0</v>
      </c>
    </row>
    <row r="322" spans="1:10" s="2" customFormat="1">
      <c r="A322" s="324">
        <v>316</v>
      </c>
      <c r="B322" s="311"/>
      <c r="C322" s="258" t="str">
        <f>IF(AND(B322="",G322=""),"",(IF(OR(B322="",VLOOKUP(B322,BUDGET!$A:$G,7,0)=0,MID(B322,3,1)&lt;&gt;"."),"BL ???",VLOOKUP(B322,BUDGET!$A:$G,2,0))))</f>
        <v/>
      </c>
      <c r="D322" s="259"/>
      <c r="E322" s="260"/>
      <c r="F322" s="261"/>
      <c r="G322" s="262"/>
      <c r="H322" s="259"/>
      <c r="I322" s="263"/>
      <c r="J322" s="264">
        <f t="shared" si="4"/>
        <v>0</v>
      </c>
    </row>
    <row r="323" spans="1:10" s="2" customFormat="1">
      <c r="A323" s="324">
        <v>317</v>
      </c>
      <c r="B323" s="311"/>
      <c r="C323" s="258" t="str">
        <f>IF(AND(B323="",G323=""),"",(IF(OR(B323="",VLOOKUP(B323,BUDGET!$A:$G,7,0)=0,MID(B323,3,1)&lt;&gt;"."),"BL ???",VLOOKUP(B323,BUDGET!$A:$G,2,0))))</f>
        <v/>
      </c>
      <c r="D323" s="259"/>
      <c r="E323" s="260"/>
      <c r="F323" s="261"/>
      <c r="G323" s="262"/>
      <c r="H323" s="259"/>
      <c r="I323" s="263"/>
      <c r="J323" s="264">
        <f t="shared" si="4"/>
        <v>0</v>
      </c>
    </row>
    <row r="324" spans="1:10" s="2" customFormat="1">
      <c r="A324" s="324">
        <v>318</v>
      </c>
      <c r="B324" s="311"/>
      <c r="C324" s="258" t="str">
        <f>IF(AND(B324="",G324=""),"",(IF(OR(B324="",VLOOKUP(B324,BUDGET!$A:$G,7,0)=0,MID(B324,3,1)&lt;&gt;"."),"BL ???",VLOOKUP(B324,BUDGET!$A:$G,2,0))))</f>
        <v/>
      </c>
      <c r="D324" s="259"/>
      <c r="E324" s="260"/>
      <c r="F324" s="261"/>
      <c r="G324" s="262"/>
      <c r="H324" s="259"/>
      <c r="I324" s="263"/>
      <c r="J324" s="264">
        <f t="shared" si="4"/>
        <v>0</v>
      </c>
    </row>
    <row r="325" spans="1:10" s="2" customFormat="1">
      <c r="A325" s="324">
        <v>319</v>
      </c>
      <c r="B325" s="311"/>
      <c r="C325" s="258" t="str">
        <f>IF(AND(B325="",G325=""),"",(IF(OR(B325="",VLOOKUP(B325,BUDGET!$A:$G,7,0)=0,MID(B325,3,1)&lt;&gt;"."),"BL ???",VLOOKUP(B325,BUDGET!$A:$G,2,0))))</f>
        <v/>
      </c>
      <c r="D325" s="259"/>
      <c r="E325" s="260"/>
      <c r="F325" s="261"/>
      <c r="G325" s="262"/>
      <c r="H325" s="259"/>
      <c r="I325" s="263"/>
      <c r="J325" s="264">
        <f t="shared" si="4"/>
        <v>0</v>
      </c>
    </row>
    <row r="326" spans="1:10" s="2" customFormat="1">
      <c r="A326" s="324">
        <v>320</v>
      </c>
      <c r="B326" s="311"/>
      <c r="C326" s="258" t="str">
        <f>IF(AND(B326="",G326=""),"",(IF(OR(B326="",VLOOKUP(B326,BUDGET!$A:$G,7,0)=0,MID(B326,3,1)&lt;&gt;"."),"BL ???",VLOOKUP(B326,BUDGET!$A:$G,2,0))))</f>
        <v/>
      </c>
      <c r="D326" s="259"/>
      <c r="E326" s="260"/>
      <c r="F326" s="261"/>
      <c r="G326" s="262"/>
      <c r="H326" s="259"/>
      <c r="I326" s="263"/>
      <c r="J326" s="264">
        <f t="shared" si="4"/>
        <v>0</v>
      </c>
    </row>
    <row r="327" spans="1:10" s="2" customFormat="1">
      <c r="A327" s="324">
        <v>321</v>
      </c>
      <c r="B327" s="311"/>
      <c r="C327" s="258" t="str">
        <f>IF(AND(B327="",G327=""),"",(IF(OR(B327="",VLOOKUP(B327,BUDGET!$A:$G,7,0)=0,MID(B327,3,1)&lt;&gt;"."),"BL ???",VLOOKUP(B327,BUDGET!$A:$G,2,0))))</f>
        <v/>
      </c>
      <c r="D327" s="259"/>
      <c r="E327" s="260"/>
      <c r="F327" s="261"/>
      <c r="G327" s="262"/>
      <c r="H327" s="259"/>
      <c r="I327" s="263"/>
      <c r="J327" s="264">
        <f t="shared" si="4"/>
        <v>0</v>
      </c>
    </row>
    <row r="328" spans="1:10" s="2" customFormat="1">
      <c r="A328" s="324">
        <v>322</v>
      </c>
      <c r="B328" s="311"/>
      <c r="C328" s="258" t="str">
        <f>IF(AND(B328="",G328=""),"",(IF(OR(B328="",VLOOKUP(B328,BUDGET!$A:$G,7,0)=0,MID(B328,3,1)&lt;&gt;"."),"BL ???",VLOOKUP(B328,BUDGET!$A:$G,2,0))))</f>
        <v/>
      </c>
      <c r="D328" s="259"/>
      <c r="E328" s="260"/>
      <c r="F328" s="261"/>
      <c r="G328" s="262"/>
      <c r="H328" s="259"/>
      <c r="I328" s="263"/>
      <c r="J328" s="264">
        <f t="shared" ref="J328:J391" si="5">IF((C328="BL ???"),"BL ???",IF(ISERROR(G328/I328),0,G328/I328))</f>
        <v>0</v>
      </c>
    </row>
    <row r="329" spans="1:10" s="2" customFormat="1">
      <c r="A329" s="324">
        <v>323</v>
      </c>
      <c r="B329" s="311"/>
      <c r="C329" s="258" t="str">
        <f>IF(AND(B329="",G329=""),"",(IF(OR(B329="",VLOOKUP(B329,BUDGET!$A:$G,7,0)=0,MID(B329,3,1)&lt;&gt;"."),"BL ???",VLOOKUP(B329,BUDGET!$A:$G,2,0))))</f>
        <v/>
      </c>
      <c r="D329" s="259"/>
      <c r="E329" s="260"/>
      <c r="F329" s="261"/>
      <c r="G329" s="262"/>
      <c r="H329" s="259"/>
      <c r="I329" s="263"/>
      <c r="J329" s="264">
        <f t="shared" si="5"/>
        <v>0</v>
      </c>
    </row>
    <row r="330" spans="1:10" s="2" customFormat="1">
      <c r="A330" s="324">
        <v>324</v>
      </c>
      <c r="B330" s="311"/>
      <c r="C330" s="258" t="str">
        <f>IF(AND(B330="",G330=""),"",(IF(OR(B330="",VLOOKUP(B330,BUDGET!$A:$G,7,0)=0,MID(B330,3,1)&lt;&gt;"."),"BL ???",VLOOKUP(B330,BUDGET!$A:$G,2,0))))</f>
        <v/>
      </c>
      <c r="D330" s="259"/>
      <c r="E330" s="260"/>
      <c r="F330" s="261"/>
      <c r="G330" s="262"/>
      <c r="H330" s="259"/>
      <c r="I330" s="263"/>
      <c r="J330" s="264">
        <f t="shared" si="5"/>
        <v>0</v>
      </c>
    </row>
    <row r="331" spans="1:10" s="2" customFormat="1">
      <c r="A331" s="324">
        <v>325</v>
      </c>
      <c r="B331" s="311"/>
      <c r="C331" s="258" t="str">
        <f>IF(AND(B331="",G331=""),"",(IF(OR(B331="",VLOOKUP(B331,BUDGET!$A:$G,7,0)=0,MID(B331,3,1)&lt;&gt;"."),"BL ???",VLOOKUP(B331,BUDGET!$A:$G,2,0))))</f>
        <v/>
      </c>
      <c r="D331" s="259"/>
      <c r="E331" s="260"/>
      <c r="F331" s="261"/>
      <c r="G331" s="262"/>
      <c r="H331" s="259"/>
      <c r="I331" s="263"/>
      <c r="J331" s="264">
        <f t="shared" si="5"/>
        <v>0</v>
      </c>
    </row>
    <row r="332" spans="1:10" s="2" customFormat="1">
      <c r="A332" s="324">
        <v>326</v>
      </c>
      <c r="B332" s="311"/>
      <c r="C332" s="258" t="str">
        <f>IF(AND(B332="",G332=""),"",(IF(OR(B332="",VLOOKUP(B332,BUDGET!$A:$G,7,0)=0,MID(B332,3,1)&lt;&gt;"."),"BL ???",VLOOKUP(B332,BUDGET!$A:$G,2,0))))</f>
        <v/>
      </c>
      <c r="D332" s="259"/>
      <c r="E332" s="260"/>
      <c r="F332" s="261"/>
      <c r="G332" s="262"/>
      <c r="H332" s="259"/>
      <c r="I332" s="263"/>
      <c r="J332" s="264">
        <f t="shared" si="5"/>
        <v>0</v>
      </c>
    </row>
    <row r="333" spans="1:10" s="2" customFormat="1">
      <c r="A333" s="324">
        <v>327</v>
      </c>
      <c r="B333" s="311"/>
      <c r="C333" s="258" t="str">
        <f>IF(AND(B333="",G333=""),"",(IF(OR(B333="",VLOOKUP(B333,BUDGET!$A:$G,7,0)=0,MID(B333,3,1)&lt;&gt;"."),"BL ???",VLOOKUP(B333,BUDGET!$A:$G,2,0))))</f>
        <v/>
      </c>
      <c r="D333" s="259"/>
      <c r="E333" s="260"/>
      <c r="F333" s="261"/>
      <c r="G333" s="262"/>
      <c r="H333" s="259"/>
      <c r="I333" s="263"/>
      <c r="J333" s="264">
        <f t="shared" si="5"/>
        <v>0</v>
      </c>
    </row>
    <row r="334" spans="1:10" s="2" customFormat="1">
      <c r="A334" s="324">
        <v>328</v>
      </c>
      <c r="B334" s="311"/>
      <c r="C334" s="258" t="str">
        <f>IF(AND(B334="",G334=""),"",(IF(OR(B334="",VLOOKUP(B334,BUDGET!$A:$G,7,0)=0,MID(B334,3,1)&lt;&gt;"."),"BL ???",VLOOKUP(B334,BUDGET!$A:$G,2,0))))</f>
        <v/>
      </c>
      <c r="D334" s="259"/>
      <c r="E334" s="260"/>
      <c r="F334" s="261"/>
      <c r="G334" s="262"/>
      <c r="H334" s="259"/>
      <c r="I334" s="263"/>
      <c r="J334" s="264">
        <f t="shared" si="5"/>
        <v>0</v>
      </c>
    </row>
    <row r="335" spans="1:10" s="2" customFormat="1">
      <c r="A335" s="324">
        <v>329</v>
      </c>
      <c r="B335" s="311"/>
      <c r="C335" s="258" t="str">
        <f>IF(AND(B335="",G335=""),"",(IF(OR(B335="",VLOOKUP(B335,BUDGET!$A:$G,7,0)=0,MID(B335,3,1)&lt;&gt;"."),"BL ???",VLOOKUP(B335,BUDGET!$A:$G,2,0))))</f>
        <v/>
      </c>
      <c r="D335" s="259"/>
      <c r="E335" s="260"/>
      <c r="F335" s="261"/>
      <c r="G335" s="262"/>
      <c r="H335" s="259"/>
      <c r="I335" s="263"/>
      <c r="J335" s="264">
        <f t="shared" si="5"/>
        <v>0</v>
      </c>
    </row>
    <row r="336" spans="1:10" s="2" customFormat="1">
      <c r="A336" s="324">
        <v>330</v>
      </c>
      <c r="B336" s="311"/>
      <c r="C336" s="258" t="str">
        <f>IF(AND(B336="",G336=""),"",(IF(OR(B336="",VLOOKUP(B336,BUDGET!$A:$G,7,0)=0,MID(B336,3,1)&lt;&gt;"."),"BL ???",VLOOKUP(B336,BUDGET!$A:$G,2,0))))</f>
        <v/>
      </c>
      <c r="D336" s="259"/>
      <c r="E336" s="260"/>
      <c r="F336" s="261"/>
      <c r="G336" s="262"/>
      <c r="H336" s="259"/>
      <c r="I336" s="263"/>
      <c r="J336" s="264">
        <f t="shared" si="5"/>
        <v>0</v>
      </c>
    </row>
    <row r="337" spans="1:10" s="2" customFormat="1">
      <c r="A337" s="324">
        <v>331</v>
      </c>
      <c r="B337" s="311"/>
      <c r="C337" s="258" t="str">
        <f>IF(AND(B337="",G337=""),"",(IF(OR(B337="",VLOOKUP(B337,BUDGET!$A:$G,7,0)=0,MID(B337,3,1)&lt;&gt;"."),"BL ???",VLOOKUP(B337,BUDGET!$A:$G,2,0))))</f>
        <v/>
      </c>
      <c r="D337" s="259"/>
      <c r="E337" s="260"/>
      <c r="F337" s="261"/>
      <c r="G337" s="262"/>
      <c r="H337" s="259"/>
      <c r="I337" s="263"/>
      <c r="J337" s="264">
        <f t="shared" si="5"/>
        <v>0</v>
      </c>
    </row>
    <row r="338" spans="1:10" s="2" customFormat="1">
      <c r="A338" s="324">
        <v>332</v>
      </c>
      <c r="B338" s="311"/>
      <c r="C338" s="258" t="str">
        <f>IF(AND(B338="",G338=""),"",(IF(OR(B338="",VLOOKUP(B338,BUDGET!$A:$G,7,0)=0,MID(B338,3,1)&lt;&gt;"."),"BL ???",VLOOKUP(B338,BUDGET!$A:$G,2,0))))</f>
        <v/>
      </c>
      <c r="D338" s="259"/>
      <c r="E338" s="260"/>
      <c r="F338" s="261"/>
      <c r="G338" s="262"/>
      <c r="H338" s="259"/>
      <c r="I338" s="263"/>
      <c r="J338" s="264">
        <f t="shared" si="5"/>
        <v>0</v>
      </c>
    </row>
    <row r="339" spans="1:10" s="2" customFormat="1">
      <c r="A339" s="324">
        <v>333</v>
      </c>
      <c r="B339" s="311"/>
      <c r="C339" s="258" t="str">
        <f>IF(AND(B339="",G339=""),"",(IF(OR(B339="",VLOOKUP(B339,BUDGET!$A:$G,7,0)=0,MID(B339,3,1)&lt;&gt;"."),"BL ???",VLOOKUP(B339,BUDGET!$A:$G,2,0))))</f>
        <v/>
      </c>
      <c r="D339" s="259"/>
      <c r="E339" s="260"/>
      <c r="F339" s="261"/>
      <c r="G339" s="262"/>
      <c r="H339" s="259"/>
      <c r="I339" s="263"/>
      <c r="J339" s="264">
        <f t="shared" si="5"/>
        <v>0</v>
      </c>
    </row>
    <row r="340" spans="1:10" s="2" customFormat="1">
      <c r="A340" s="324">
        <v>334</v>
      </c>
      <c r="B340" s="311"/>
      <c r="C340" s="258" t="str">
        <f>IF(AND(B340="",G340=""),"",(IF(OR(B340="",VLOOKUP(B340,BUDGET!$A:$G,7,0)=0,MID(B340,3,1)&lt;&gt;"."),"BL ???",VLOOKUP(B340,BUDGET!$A:$G,2,0))))</f>
        <v/>
      </c>
      <c r="D340" s="259"/>
      <c r="E340" s="260"/>
      <c r="F340" s="261"/>
      <c r="G340" s="262"/>
      <c r="H340" s="259"/>
      <c r="I340" s="263"/>
      <c r="J340" s="264">
        <f t="shared" si="5"/>
        <v>0</v>
      </c>
    </row>
    <row r="341" spans="1:10" s="2" customFormat="1">
      <c r="A341" s="324">
        <v>335</v>
      </c>
      <c r="B341" s="311"/>
      <c r="C341" s="258" t="str">
        <f>IF(AND(B341="",G341=""),"",(IF(OR(B341="",VLOOKUP(B341,BUDGET!$A:$G,7,0)=0,MID(B341,3,1)&lt;&gt;"."),"BL ???",VLOOKUP(B341,BUDGET!$A:$G,2,0))))</f>
        <v/>
      </c>
      <c r="D341" s="259"/>
      <c r="E341" s="260"/>
      <c r="F341" s="261"/>
      <c r="G341" s="262"/>
      <c r="H341" s="259"/>
      <c r="I341" s="263"/>
      <c r="J341" s="264">
        <f t="shared" si="5"/>
        <v>0</v>
      </c>
    </row>
    <row r="342" spans="1:10" s="2" customFormat="1">
      <c r="A342" s="324">
        <v>336</v>
      </c>
      <c r="B342" s="311"/>
      <c r="C342" s="258" t="str">
        <f>IF(AND(B342="",G342=""),"",(IF(OR(B342="",VLOOKUP(B342,BUDGET!$A:$G,7,0)=0,MID(B342,3,1)&lt;&gt;"."),"BL ???",VLOOKUP(B342,BUDGET!$A:$G,2,0))))</f>
        <v/>
      </c>
      <c r="D342" s="259"/>
      <c r="E342" s="260"/>
      <c r="F342" s="261"/>
      <c r="G342" s="262"/>
      <c r="H342" s="259"/>
      <c r="I342" s="263"/>
      <c r="J342" s="264">
        <f t="shared" si="5"/>
        <v>0</v>
      </c>
    </row>
    <row r="343" spans="1:10" s="2" customFormat="1">
      <c r="A343" s="324">
        <v>337</v>
      </c>
      <c r="B343" s="311"/>
      <c r="C343" s="258" t="str">
        <f>IF(AND(B343="",G343=""),"",(IF(OR(B343="",VLOOKUP(B343,BUDGET!$A:$G,7,0)=0,MID(B343,3,1)&lt;&gt;"."),"BL ???",VLOOKUP(B343,BUDGET!$A:$G,2,0))))</f>
        <v/>
      </c>
      <c r="D343" s="259"/>
      <c r="E343" s="260"/>
      <c r="F343" s="261"/>
      <c r="G343" s="262"/>
      <c r="H343" s="259"/>
      <c r="I343" s="263"/>
      <c r="J343" s="264">
        <f t="shared" si="5"/>
        <v>0</v>
      </c>
    </row>
    <row r="344" spans="1:10" s="2" customFormat="1">
      <c r="A344" s="324">
        <v>338</v>
      </c>
      <c r="B344" s="311"/>
      <c r="C344" s="258" t="str">
        <f>IF(AND(B344="",G344=""),"",(IF(OR(B344="",VLOOKUP(B344,BUDGET!$A:$G,7,0)=0,MID(B344,3,1)&lt;&gt;"."),"BL ???",VLOOKUP(B344,BUDGET!$A:$G,2,0))))</f>
        <v/>
      </c>
      <c r="D344" s="259"/>
      <c r="E344" s="260"/>
      <c r="F344" s="261"/>
      <c r="G344" s="262"/>
      <c r="H344" s="259"/>
      <c r="I344" s="263"/>
      <c r="J344" s="264">
        <f t="shared" si="5"/>
        <v>0</v>
      </c>
    </row>
    <row r="345" spans="1:10" s="2" customFormat="1">
      <c r="A345" s="324">
        <v>339</v>
      </c>
      <c r="B345" s="311"/>
      <c r="C345" s="258" t="str">
        <f>IF(AND(B345="",G345=""),"",(IF(OR(B345="",VLOOKUP(B345,BUDGET!$A:$G,7,0)=0,MID(B345,3,1)&lt;&gt;"."),"BL ???",VLOOKUP(B345,BUDGET!$A:$G,2,0))))</f>
        <v/>
      </c>
      <c r="D345" s="259"/>
      <c r="E345" s="260"/>
      <c r="F345" s="261"/>
      <c r="G345" s="262"/>
      <c r="H345" s="259"/>
      <c r="I345" s="263"/>
      <c r="J345" s="264">
        <f t="shared" si="5"/>
        <v>0</v>
      </c>
    </row>
    <row r="346" spans="1:10" s="2" customFormat="1">
      <c r="A346" s="324">
        <v>340</v>
      </c>
      <c r="B346" s="311"/>
      <c r="C346" s="258" t="str">
        <f>IF(AND(B346="",G346=""),"",(IF(OR(B346="",VLOOKUP(B346,BUDGET!$A:$G,7,0)=0,MID(B346,3,1)&lt;&gt;"."),"BL ???",VLOOKUP(B346,BUDGET!$A:$G,2,0))))</f>
        <v/>
      </c>
      <c r="D346" s="259"/>
      <c r="E346" s="260"/>
      <c r="F346" s="261"/>
      <c r="G346" s="262"/>
      <c r="H346" s="259"/>
      <c r="I346" s="263"/>
      <c r="J346" s="264">
        <f t="shared" si="5"/>
        <v>0</v>
      </c>
    </row>
    <row r="347" spans="1:10" s="2" customFormat="1">
      <c r="A347" s="324">
        <v>341</v>
      </c>
      <c r="B347" s="311"/>
      <c r="C347" s="258" t="str">
        <f>IF(AND(B347="",G347=""),"",(IF(OR(B347="",VLOOKUP(B347,BUDGET!$A:$G,7,0)=0,MID(B347,3,1)&lt;&gt;"."),"BL ???",VLOOKUP(B347,BUDGET!$A:$G,2,0))))</f>
        <v/>
      </c>
      <c r="D347" s="259"/>
      <c r="E347" s="260"/>
      <c r="F347" s="261"/>
      <c r="G347" s="262"/>
      <c r="H347" s="259"/>
      <c r="I347" s="263"/>
      <c r="J347" s="264">
        <f t="shared" si="5"/>
        <v>0</v>
      </c>
    </row>
    <row r="348" spans="1:10" s="2" customFormat="1">
      <c r="A348" s="324">
        <v>342</v>
      </c>
      <c r="B348" s="311"/>
      <c r="C348" s="258" t="str">
        <f>IF(AND(B348="",G348=""),"",(IF(OR(B348="",VLOOKUP(B348,BUDGET!$A:$G,7,0)=0,MID(B348,3,1)&lt;&gt;"."),"BL ???",VLOOKUP(B348,BUDGET!$A:$G,2,0))))</f>
        <v/>
      </c>
      <c r="D348" s="259"/>
      <c r="E348" s="260"/>
      <c r="F348" s="261"/>
      <c r="G348" s="262"/>
      <c r="H348" s="259"/>
      <c r="I348" s="263"/>
      <c r="J348" s="264">
        <f t="shared" si="5"/>
        <v>0</v>
      </c>
    </row>
    <row r="349" spans="1:10" s="2" customFormat="1">
      <c r="A349" s="324">
        <v>343</v>
      </c>
      <c r="B349" s="311"/>
      <c r="C349" s="258" t="str">
        <f>IF(AND(B349="",G349=""),"",(IF(OR(B349="",VLOOKUP(B349,BUDGET!$A:$G,7,0)=0,MID(B349,3,1)&lt;&gt;"."),"BL ???",VLOOKUP(B349,BUDGET!$A:$G,2,0))))</f>
        <v/>
      </c>
      <c r="D349" s="259"/>
      <c r="E349" s="260"/>
      <c r="F349" s="261"/>
      <c r="G349" s="262"/>
      <c r="H349" s="259"/>
      <c r="I349" s="263"/>
      <c r="J349" s="264">
        <f t="shared" si="5"/>
        <v>0</v>
      </c>
    </row>
    <row r="350" spans="1:10" s="2" customFormat="1">
      <c r="A350" s="324">
        <v>344</v>
      </c>
      <c r="B350" s="311"/>
      <c r="C350" s="258" t="str">
        <f>IF(AND(B350="",G350=""),"",(IF(OR(B350="",VLOOKUP(B350,BUDGET!$A:$G,7,0)=0,MID(B350,3,1)&lt;&gt;"."),"BL ???",VLOOKUP(B350,BUDGET!$A:$G,2,0))))</f>
        <v/>
      </c>
      <c r="D350" s="259"/>
      <c r="E350" s="260"/>
      <c r="F350" s="261"/>
      <c r="G350" s="262"/>
      <c r="H350" s="259"/>
      <c r="I350" s="263"/>
      <c r="J350" s="264">
        <f t="shared" si="5"/>
        <v>0</v>
      </c>
    </row>
    <row r="351" spans="1:10" s="2" customFormat="1">
      <c r="A351" s="324">
        <v>345</v>
      </c>
      <c r="B351" s="311"/>
      <c r="C351" s="258" t="str">
        <f>IF(AND(B351="",G351=""),"",(IF(OR(B351="",VLOOKUP(B351,BUDGET!$A:$G,7,0)=0,MID(B351,3,1)&lt;&gt;"."),"BL ???",VLOOKUP(B351,BUDGET!$A:$G,2,0))))</f>
        <v/>
      </c>
      <c r="D351" s="259"/>
      <c r="E351" s="260"/>
      <c r="F351" s="261"/>
      <c r="G351" s="262"/>
      <c r="H351" s="259"/>
      <c r="I351" s="263"/>
      <c r="J351" s="264">
        <f t="shared" si="5"/>
        <v>0</v>
      </c>
    </row>
    <row r="352" spans="1:10" s="2" customFormat="1">
      <c r="A352" s="324">
        <v>346</v>
      </c>
      <c r="B352" s="311"/>
      <c r="C352" s="258" t="str">
        <f>IF(AND(B352="",G352=""),"",(IF(OR(B352="",VLOOKUP(B352,BUDGET!$A:$G,7,0)=0,MID(B352,3,1)&lt;&gt;"."),"BL ???",VLOOKUP(B352,BUDGET!$A:$G,2,0))))</f>
        <v/>
      </c>
      <c r="D352" s="259"/>
      <c r="E352" s="260"/>
      <c r="F352" s="261"/>
      <c r="G352" s="262"/>
      <c r="H352" s="259"/>
      <c r="I352" s="263"/>
      <c r="J352" s="264">
        <f t="shared" si="5"/>
        <v>0</v>
      </c>
    </row>
    <row r="353" spans="1:10" s="2" customFormat="1">
      <c r="A353" s="324">
        <v>347</v>
      </c>
      <c r="B353" s="311"/>
      <c r="C353" s="258" t="str">
        <f>IF(AND(B353="",G353=""),"",(IF(OR(B353="",VLOOKUP(B353,BUDGET!$A:$G,7,0)=0,MID(B353,3,1)&lt;&gt;"."),"BL ???",VLOOKUP(B353,BUDGET!$A:$G,2,0))))</f>
        <v/>
      </c>
      <c r="D353" s="259"/>
      <c r="E353" s="260"/>
      <c r="F353" s="261"/>
      <c r="G353" s="262"/>
      <c r="H353" s="259"/>
      <c r="I353" s="263"/>
      <c r="J353" s="264">
        <f t="shared" si="5"/>
        <v>0</v>
      </c>
    </row>
    <row r="354" spans="1:10" s="2" customFormat="1">
      <c r="A354" s="324">
        <v>348</v>
      </c>
      <c r="B354" s="311"/>
      <c r="C354" s="258" t="str">
        <f>IF(AND(B354="",G354=""),"",(IF(OR(B354="",VLOOKUP(B354,BUDGET!$A:$G,7,0)=0,MID(B354,3,1)&lt;&gt;"."),"BL ???",VLOOKUP(B354,BUDGET!$A:$G,2,0))))</f>
        <v/>
      </c>
      <c r="D354" s="259"/>
      <c r="E354" s="260"/>
      <c r="F354" s="261"/>
      <c r="G354" s="262"/>
      <c r="H354" s="259"/>
      <c r="I354" s="263"/>
      <c r="J354" s="264">
        <f t="shared" si="5"/>
        <v>0</v>
      </c>
    </row>
    <row r="355" spans="1:10" s="2" customFormat="1">
      <c r="A355" s="324">
        <v>349</v>
      </c>
      <c r="B355" s="311"/>
      <c r="C355" s="258" t="str">
        <f>IF(AND(B355="",G355=""),"",(IF(OR(B355="",VLOOKUP(B355,BUDGET!$A:$G,7,0)=0,MID(B355,3,1)&lt;&gt;"."),"BL ???",VLOOKUP(B355,BUDGET!$A:$G,2,0))))</f>
        <v/>
      </c>
      <c r="D355" s="259"/>
      <c r="E355" s="260"/>
      <c r="F355" s="261"/>
      <c r="G355" s="262"/>
      <c r="H355" s="259"/>
      <c r="I355" s="263"/>
      <c r="J355" s="264">
        <f t="shared" si="5"/>
        <v>0</v>
      </c>
    </row>
    <row r="356" spans="1:10" s="2" customFormat="1">
      <c r="A356" s="324">
        <v>350</v>
      </c>
      <c r="B356" s="311"/>
      <c r="C356" s="258" t="str">
        <f>IF(AND(B356="",G356=""),"",(IF(OR(B356="",VLOOKUP(B356,BUDGET!$A:$G,7,0)=0,MID(B356,3,1)&lt;&gt;"."),"BL ???",VLOOKUP(B356,BUDGET!$A:$G,2,0))))</f>
        <v/>
      </c>
      <c r="D356" s="259"/>
      <c r="E356" s="260"/>
      <c r="F356" s="261"/>
      <c r="G356" s="262"/>
      <c r="H356" s="259"/>
      <c r="I356" s="263"/>
      <c r="J356" s="264">
        <f t="shared" si="5"/>
        <v>0</v>
      </c>
    </row>
    <row r="357" spans="1:10" s="2" customFormat="1">
      <c r="A357" s="324">
        <v>351</v>
      </c>
      <c r="B357" s="311"/>
      <c r="C357" s="258" t="str">
        <f>IF(AND(B357="",G357=""),"",(IF(OR(B357="",VLOOKUP(B357,BUDGET!$A:$G,7,0)=0,MID(B357,3,1)&lt;&gt;"."),"BL ???",VLOOKUP(B357,BUDGET!$A:$G,2,0))))</f>
        <v/>
      </c>
      <c r="D357" s="259"/>
      <c r="E357" s="260"/>
      <c r="F357" s="261"/>
      <c r="G357" s="262"/>
      <c r="H357" s="259"/>
      <c r="I357" s="263"/>
      <c r="J357" s="264">
        <f t="shared" si="5"/>
        <v>0</v>
      </c>
    </row>
    <row r="358" spans="1:10" s="2" customFormat="1">
      <c r="A358" s="324">
        <v>352</v>
      </c>
      <c r="B358" s="311"/>
      <c r="C358" s="258" t="str">
        <f>IF(AND(B358="",G358=""),"",(IF(OR(B358="",VLOOKUP(B358,BUDGET!$A:$G,7,0)=0,MID(B358,3,1)&lt;&gt;"."),"BL ???",VLOOKUP(B358,BUDGET!$A:$G,2,0))))</f>
        <v/>
      </c>
      <c r="D358" s="259"/>
      <c r="E358" s="260"/>
      <c r="F358" s="261"/>
      <c r="G358" s="262"/>
      <c r="H358" s="259"/>
      <c r="I358" s="263"/>
      <c r="J358" s="264">
        <f t="shared" si="5"/>
        <v>0</v>
      </c>
    </row>
    <row r="359" spans="1:10" s="2" customFormat="1">
      <c r="A359" s="324">
        <v>353</v>
      </c>
      <c r="B359" s="311"/>
      <c r="C359" s="258" t="str">
        <f>IF(AND(B359="",G359=""),"",(IF(OR(B359="",VLOOKUP(B359,BUDGET!$A:$G,7,0)=0,MID(B359,3,1)&lt;&gt;"."),"BL ???",VLOOKUP(B359,BUDGET!$A:$G,2,0))))</f>
        <v/>
      </c>
      <c r="D359" s="259"/>
      <c r="E359" s="260"/>
      <c r="F359" s="261"/>
      <c r="G359" s="262"/>
      <c r="H359" s="259"/>
      <c r="I359" s="263"/>
      <c r="J359" s="264">
        <f t="shared" si="5"/>
        <v>0</v>
      </c>
    </row>
    <row r="360" spans="1:10" s="2" customFormat="1">
      <c r="A360" s="324">
        <v>354</v>
      </c>
      <c r="B360" s="311"/>
      <c r="C360" s="258" t="str">
        <f>IF(AND(B360="",G360=""),"",(IF(OR(B360="",VLOOKUP(B360,BUDGET!$A:$G,7,0)=0,MID(B360,3,1)&lt;&gt;"."),"BL ???",VLOOKUP(B360,BUDGET!$A:$G,2,0))))</f>
        <v/>
      </c>
      <c r="D360" s="259"/>
      <c r="E360" s="260"/>
      <c r="F360" s="261"/>
      <c r="G360" s="262"/>
      <c r="H360" s="259"/>
      <c r="I360" s="263"/>
      <c r="J360" s="264">
        <f t="shared" si="5"/>
        <v>0</v>
      </c>
    </row>
    <row r="361" spans="1:10" s="2" customFormat="1">
      <c r="A361" s="324">
        <v>355</v>
      </c>
      <c r="B361" s="311"/>
      <c r="C361" s="258" t="str">
        <f>IF(AND(B361="",G361=""),"",(IF(OR(B361="",VLOOKUP(B361,BUDGET!$A:$G,7,0)=0,MID(B361,3,1)&lt;&gt;"."),"BL ???",VLOOKUP(B361,BUDGET!$A:$G,2,0))))</f>
        <v/>
      </c>
      <c r="D361" s="259"/>
      <c r="E361" s="260"/>
      <c r="F361" s="261"/>
      <c r="G361" s="262"/>
      <c r="H361" s="259"/>
      <c r="I361" s="263"/>
      <c r="J361" s="264">
        <f t="shared" si="5"/>
        <v>0</v>
      </c>
    </row>
    <row r="362" spans="1:10" s="2" customFormat="1">
      <c r="A362" s="324">
        <v>356</v>
      </c>
      <c r="B362" s="311"/>
      <c r="C362" s="258" t="str">
        <f>IF(AND(B362="",G362=""),"",(IF(OR(B362="",VLOOKUP(B362,BUDGET!$A:$G,7,0)=0,MID(B362,3,1)&lt;&gt;"."),"BL ???",VLOOKUP(B362,BUDGET!$A:$G,2,0))))</f>
        <v/>
      </c>
      <c r="D362" s="259"/>
      <c r="E362" s="260"/>
      <c r="F362" s="261"/>
      <c r="G362" s="262"/>
      <c r="H362" s="259"/>
      <c r="I362" s="263"/>
      <c r="J362" s="264">
        <f t="shared" si="5"/>
        <v>0</v>
      </c>
    </row>
    <row r="363" spans="1:10" s="2" customFormat="1">
      <c r="A363" s="324">
        <v>357</v>
      </c>
      <c r="B363" s="311"/>
      <c r="C363" s="258" t="str">
        <f>IF(AND(B363="",G363=""),"",(IF(OR(B363="",VLOOKUP(B363,BUDGET!$A:$G,7,0)=0,MID(B363,3,1)&lt;&gt;"."),"BL ???",VLOOKUP(B363,BUDGET!$A:$G,2,0))))</f>
        <v/>
      </c>
      <c r="D363" s="259"/>
      <c r="E363" s="260"/>
      <c r="F363" s="261"/>
      <c r="G363" s="262"/>
      <c r="H363" s="259"/>
      <c r="I363" s="263"/>
      <c r="J363" s="264">
        <f t="shared" si="5"/>
        <v>0</v>
      </c>
    </row>
    <row r="364" spans="1:10" s="2" customFormat="1">
      <c r="A364" s="324">
        <v>358</v>
      </c>
      <c r="B364" s="311"/>
      <c r="C364" s="258" t="str">
        <f>IF(AND(B364="",G364=""),"",(IF(OR(B364="",VLOOKUP(B364,BUDGET!$A:$G,7,0)=0,MID(B364,3,1)&lt;&gt;"."),"BL ???",VLOOKUP(B364,BUDGET!$A:$G,2,0))))</f>
        <v/>
      </c>
      <c r="D364" s="259"/>
      <c r="E364" s="260"/>
      <c r="F364" s="261"/>
      <c r="G364" s="262"/>
      <c r="H364" s="259"/>
      <c r="I364" s="263"/>
      <c r="J364" s="264">
        <f t="shared" si="5"/>
        <v>0</v>
      </c>
    </row>
    <row r="365" spans="1:10" s="2" customFormat="1">
      <c r="A365" s="324">
        <v>359</v>
      </c>
      <c r="B365" s="311"/>
      <c r="C365" s="258" t="str">
        <f>IF(AND(B365="",G365=""),"",(IF(OR(B365="",VLOOKUP(B365,BUDGET!$A:$G,7,0)=0,MID(B365,3,1)&lt;&gt;"."),"BL ???",VLOOKUP(B365,BUDGET!$A:$G,2,0))))</f>
        <v/>
      </c>
      <c r="D365" s="259"/>
      <c r="E365" s="260"/>
      <c r="F365" s="261"/>
      <c r="G365" s="262"/>
      <c r="H365" s="259"/>
      <c r="I365" s="263"/>
      <c r="J365" s="264">
        <f t="shared" si="5"/>
        <v>0</v>
      </c>
    </row>
    <row r="366" spans="1:10" s="2" customFormat="1">
      <c r="A366" s="324">
        <v>360</v>
      </c>
      <c r="B366" s="311"/>
      <c r="C366" s="258" t="str">
        <f>IF(AND(B366="",G366=""),"",(IF(OR(B366="",VLOOKUP(B366,BUDGET!$A:$G,7,0)=0,MID(B366,3,1)&lt;&gt;"."),"BL ???",VLOOKUP(B366,BUDGET!$A:$G,2,0))))</f>
        <v/>
      </c>
      <c r="D366" s="259"/>
      <c r="E366" s="260"/>
      <c r="F366" s="261"/>
      <c r="G366" s="262"/>
      <c r="H366" s="259"/>
      <c r="I366" s="263"/>
      <c r="J366" s="264">
        <f t="shared" si="5"/>
        <v>0</v>
      </c>
    </row>
    <row r="367" spans="1:10" s="2" customFormat="1">
      <c r="A367" s="324">
        <v>361</v>
      </c>
      <c r="B367" s="311"/>
      <c r="C367" s="258" t="str">
        <f>IF(AND(B367="",G367=""),"",(IF(OR(B367="",VLOOKUP(B367,BUDGET!$A:$G,7,0)=0,MID(B367,3,1)&lt;&gt;"."),"BL ???",VLOOKUP(B367,BUDGET!$A:$G,2,0))))</f>
        <v/>
      </c>
      <c r="D367" s="259"/>
      <c r="E367" s="260"/>
      <c r="F367" s="261"/>
      <c r="G367" s="262"/>
      <c r="H367" s="259"/>
      <c r="I367" s="263"/>
      <c r="J367" s="264">
        <f t="shared" si="5"/>
        <v>0</v>
      </c>
    </row>
    <row r="368" spans="1:10" s="2" customFormat="1">
      <c r="A368" s="324">
        <v>362</v>
      </c>
      <c r="B368" s="311"/>
      <c r="C368" s="258" t="str">
        <f>IF(AND(B368="",G368=""),"",(IF(OR(B368="",VLOOKUP(B368,BUDGET!$A:$G,7,0)=0,MID(B368,3,1)&lt;&gt;"."),"BL ???",VLOOKUP(B368,BUDGET!$A:$G,2,0))))</f>
        <v/>
      </c>
      <c r="D368" s="259"/>
      <c r="E368" s="260"/>
      <c r="F368" s="261"/>
      <c r="G368" s="262"/>
      <c r="H368" s="259"/>
      <c r="I368" s="263"/>
      <c r="J368" s="264">
        <f t="shared" si="5"/>
        <v>0</v>
      </c>
    </row>
    <row r="369" spans="1:10" s="2" customFormat="1">
      <c r="A369" s="324">
        <v>363</v>
      </c>
      <c r="B369" s="311"/>
      <c r="C369" s="258" t="str">
        <f>IF(AND(B369="",G369=""),"",(IF(OR(B369="",VLOOKUP(B369,BUDGET!$A:$G,7,0)=0,MID(B369,3,1)&lt;&gt;"."),"BL ???",VLOOKUP(B369,BUDGET!$A:$G,2,0))))</f>
        <v/>
      </c>
      <c r="D369" s="259"/>
      <c r="E369" s="260"/>
      <c r="F369" s="261"/>
      <c r="G369" s="262"/>
      <c r="H369" s="259"/>
      <c r="I369" s="263"/>
      <c r="J369" s="264">
        <f t="shared" si="5"/>
        <v>0</v>
      </c>
    </row>
    <row r="370" spans="1:10" s="2" customFormat="1">
      <c r="A370" s="324">
        <v>364</v>
      </c>
      <c r="B370" s="311"/>
      <c r="C370" s="258" t="str">
        <f>IF(AND(B370="",G370=""),"",(IF(OR(B370="",VLOOKUP(B370,BUDGET!$A:$G,7,0)=0,MID(B370,3,1)&lt;&gt;"."),"BL ???",VLOOKUP(B370,BUDGET!$A:$G,2,0))))</f>
        <v/>
      </c>
      <c r="D370" s="259"/>
      <c r="E370" s="260"/>
      <c r="F370" s="261"/>
      <c r="G370" s="262"/>
      <c r="H370" s="259"/>
      <c r="I370" s="263"/>
      <c r="J370" s="264">
        <f t="shared" si="5"/>
        <v>0</v>
      </c>
    </row>
    <row r="371" spans="1:10" s="2" customFormat="1">
      <c r="A371" s="324">
        <v>365</v>
      </c>
      <c r="B371" s="311"/>
      <c r="C371" s="258" t="str">
        <f>IF(AND(B371="",G371=""),"",(IF(OR(B371="",VLOOKUP(B371,BUDGET!$A:$G,7,0)=0,MID(B371,3,1)&lt;&gt;"."),"BL ???",VLOOKUP(B371,BUDGET!$A:$G,2,0))))</f>
        <v/>
      </c>
      <c r="D371" s="259"/>
      <c r="E371" s="260"/>
      <c r="F371" s="261"/>
      <c r="G371" s="262"/>
      <c r="H371" s="259"/>
      <c r="I371" s="263"/>
      <c r="J371" s="264">
        <f t="shared" si="5"/>
        <v>0</v>
      </c>
    </row>
    <row r="372" spans="1:10" s="2" customFormat="1">
      <c r="A372" s="324">
        <v>366</v>
      </c>
      <c r="B372" s="311"/>
      <c r="C372" s="258" t="str">
        <f>IF(AND(B372="",G372=""),"",(IF(OR(B372="",VLOOKUP(B372,BUDGET!$A:$G,7,0)=0,MID(B372,3,1)&lt;&gt;"."),"BL ???",VLOOKUP(B372,BUDGET!$A:$G,2,0))))</f>
        <v/>
      </c>
      <c r="D372" s="259"/>
      <c r="E372" s="260"/>
      <c r="F372" s="261"/>
      <c r="G372" s="262"/>
      <c r="H372" s="259"/>
      <c r="I372" s="263"/>
      <c r="J372" s="264">
        <f t="shared" si="5"/>
        <v>0</v>
      </c>
    </row>
    <row r="373" spans="1:10" s="2" customFormat="1">
      <c r="A373" s="324">
        <v>367</v>
      </c>
      <c r="B373" s="311"/>
      <c r="C373" s="258" t="str">
        <f>IF(AND(B373="",G373=""),"",(IF(OR(B373="",VLOOKUP(B373,BUDGET!$A:$G,7,0)=0,MID(B373,3,1)&lt;&gt;"."),"BL ???",VLOOKUP(B373,BUDGET!$A:$G,2,0))))</f>
        <v/>
      </c>
      <c r="D373" s="259"/>
      <c r="E373" s="260"/>
      <c r="F373" s="261"/>
      <c r="G373" s="262"/>
      <c r="H373" s="259"/>
      <c r="I373" s="263"/>
      <c r="J373" s="264">
        <f t="shared" si="5"/>
        <v>0</v>
      </c>
    </row>
    <row r="374" spans="1:10" s="2" customFormat="1">
      <c r="A374" s="324">
        <v>368</v>
      </c>
      <c r="B374" s="311"/>
      <c r="C374" s="258" t="str">
        <f>IF(AND(B374="",G374=""),"",(IF(OR(B374="",VLOOKUP(B374,BUDGET!$A:$G,7,0)=0,MID(B374,3,1)&lt;&gt;"."),"BL ???",VLOOKUP(B374,BUDGET!$A:$G,2,0))))</f>
        <v/>
      </c>
      <c r="D374" s="259"/>
      <c r="E374" s="260"/>
      <c r="F374" s="261"/>
      <c r="G374" s="262"/>
      <c r="H374" s="259"/>
      <c r="I374" s="263"/>
      <c r="J374" s="264">
        <f t="shared" si="5"/>
        <v>0</v>
      </c>
    </row>
    <row r="375" spans="1:10" s="2" customFormat="1">
      <c r="A375" s="324">
        <v>369</v>
      </c>
      <c r="B375" s="311"/>
      <c r="C375" s="258" t="str">
        <f>IF(AND(B375="",G375=""),"",(IF(OR(B375="",VLOOKUP(B375,BUDGET!$A:$G,7,0)=0,MID(B375,3,1)&lt;&gt;"."),"BL ???",VLOOKUP(B375,BUDGET!$A:$G,2,0))))</f>
        <v/>
      </c>
      <c r="D375" s="259"/>
      <c r="E375" s="260"/>
      <c r="F375" s="261"/>
      <c r="G375" s="262"/>
      <c r="H375" s="259"/>
      <c r="I375" s="263"/>
      <c r="J375" s="264">
        <f t="shared" si="5"/>
        <v>0</v>
      </c>
    </row>
    <row r="376" spans="1:10" s="2" customFormat="1">
      <c r="A376" s="324">
        <v>370</v>
      </c>
      <c r="B376" s="311"/>
      <c r="C376" s="258" t="str">
        <f>IF(AND(B376="",G376=""),"",(IF(OR(B376="",VLOOKUP(B376,BUDGET!$A:$G,7,0)=0,MID(B376,3,1)&lt;&gt;"."),"BL ???",VLOOKUP(B376,BUDGET!$A:$G,2,0))))</f>
        <v/>
      </c>
      <c r="D376" s="259"/>
      <c r="E376" s="260"/>
      <c r="F376" s="261"/>
      <c r="G376" s="262"/>
      <c r="H376" s="259"/>
      <c r="I376" s="263"/>
      <c r="J376" s="264">
        <f t="shared" si="5"/>
        <v>0</v>
      </c>
    </row>
    <row r="377" spans="1:10" s="2" customFormat="1">
      <c r="A377" s="324">
        <v>371</v>
      </c>
      <c r="B377" s="311"/>
      <c r="C377" s="258" t="str">
        <f>IF(AND(B377="",G377=""),"",(IF(OR(B377="",VLOOKUP(B377,BUDGET!$A:$G,7,0)=0,MID(B377,3,1)&lt;&gt;"."),"BL ???",VLOOKUP(B377,BUDGET!$A:$G,2,0))))</f>
        <v/>
      </c>
      <c r="D377" s="259"/>
      <c r="E377" s="260"/>
      <c r="F377" s="261"/>
      <c r="G377" s="262"/>
      <c r="H377" s="259"/>
      <c r="I377" s="263"/>
      <c r="J377" s="264">
        <f t="shared" si="5"/>
        <v>0</v>
      </c>
    </row>
    <row r="378" spans="1:10" s="2" customFormat="1">
      <c r="A378" s="324">
        <v>372</v>
      </c>
      <c r="B378" s="311"/>
      <c r="C378" s="258" t="str">
        <f>IF(AND(B378="",G378=""),"",(IF(OR(B378="",VLOOKUP(B378,BUDGET!$A:$G,7,0)=0,MID(B378,3,1)&lt;&gt;"."),"BL ???",VLOOKUP(B378,BUDGET!$A:$G,2,0))))</f>
        <v/>
      </c>
      <c r="D378" s="259"/>
      <c r="E378" s="260"/>
      <c r="F378" s="261"/>
      <c r="G378" s="262"/>
      <c r="H378" s="259"/>
      <c r="I378" s="263"/>
      <c r="J378" s="264">
        <f t="shared" si="5"/>
        <v>0</v>
      </c>
    </row>
    <row r="379" spans="1:10" s="2" customFormat="1">
      <c r="A379" s="324">
        <v>373</v>
      </c>
      <c r="B379" s="311"/>
      <c r="C379" s="258" t="str">
        <f>IF(AND(B379="",G379=""),"",(IF(OR(B379="",VLOOKUP(B379,BUDGET!$A:$G,7,0)=0,MID(B379,3,1)&lt;&gt;"."),"BL ???",VLOOKUP(B379,BUDGET!$A:$G,2,0))))</f>
        <v/>
      </c>
      <c r="D379" s="259"/>
      <c r="E379" s="260"/>
      <c r="F379" s="261"/>
      <c r="G379" s="262"/>
      <c r="H379" s="259"/>
      <c r="I379" s="263"/>
      <c r="J379" s="264">
        <f t="shared" si="5"/>
        <v>0</v>
      </c>
    </row>
    <row r="380" spans="1:10" s="2" customFormat="1">
      <c r="A380" s="324">
        <v>374</v>
      </c>
      <c r="B380" s="311"/>
      <c r="C380" s="258" t="str">
        <f>IF(AND(B380="",G380=""),"",(IF(OR(B380="",VLOOKUP(B380,BUDGET!$A:$G,7,0)=0,MID(B380,3,1)&lt;&gt;"."),"BL ???",VLOOKUP(B380,BUDGET!$A:$G,2,0))))</f>
        <v/>
      </c>
      <c r="D380" s="259"/>
      <c r="E380" s="260"/>
      <c r="F380" s="261"/>
      <c r="G380" s="262"/>
      <c r="H380" s="259"/>
      <c r="I380" s="263"/>
      <c r="J380" s="264">
        <f t="shared" si="5"/>
        <v>0</v>
      </c>
    </row>
    <row r="381" spans="1:10" s="2" customFormat="1">
      <c r="A381" s="324">
        <v>375</v>
      </c>
      <c r="B381" s="311"/>
      <c r="C381" s="258" t="str">
        <f>IF(AND(B381="",G381=""),"",(IF(OR(B381="",VLOOKUP(B381,BUDGET!$A:$G,7,0)=0,MID(B381,3,1)&lt;&gt;"."),"BL ???",VLOOKUP(B381,BUDGET!$A:$G,2,0))))</f>
        <v/>
      </c>
      <c r="D381" s="259"/>
      <c r="E381" s="260"/>
      <c r="F381" s="261"/>
      <c r="G381" s="262"/>
      <c r="H381" s="259"/>
      <c r="I381" s="263"/>
      <c r="J381" s="264">
        <f t="shared" si="5"/>
        <v>0</v>
      </c>
    </row>
    <row r="382" spans="1:10" s="2" customFormat="1">
      <c r="A382" s="324">
        <v>376</v>
      </c>
      <c r="B382" s="311"/>
      <c r="C382" s="258" t="str">
        <f>IF(AND(B382="",G382=""),"",(IF(OR(B382="",VLOOKUP(B382,BUDGET!$A:$G,7,0)=0,MID(B382,3,1)&lt;&gt;"."),"BL ???",VLOOKUP(B382,BUDGET!$A:$G,2,0))))</f>
        <v/>
      </c>
      <c r="D382" s="259"/>
      <c r="E382" s="260"/>
      <c r="F382" s="261"/>
      <c r="G382" s="262"/>
      <c r="H382" s="259"/>
      <c r="I382" s="263"/>
      <c r="J382" s="264">
        <f t="shared" si="5"/>
        <v>0</v>
      </c>
    </row>
    <row r="383" spans="1:10" s="2" customFormat="1">
      <c r="A383" s="324">
        <v>377</v>
      </c>
      <c r="B383" s="311"/>
      <c r="C383" s="258" t="str">
        <f>IF(AND(B383="",G383=""),"",(IF(OR(B383="",VLOOKUP(B383,BUDGET!$A:$G,7,0)=0,MID(B383,3,1)&lt;&gt;"."),"BL ???",VLOOKUP(B383,BUDGET!$A:$G,2,0))))</f>
        <v/>
      </c>
      <c r="D383" s="259"/>
      <c r="E383" s="260"/>
      <c r="F383" s="261"/>
      <c r="G383" s="262"/>
      <c r="H383" s="259"/>
      <c r="I383" s="263"/>
      <c r="J383" s="264">
        <f t="shared" si="5"/>
        <v>0</v>
      </c>
    </row>
    <row r="384" spans="1:10" s="2" customFormat="1">
      <c r="A384" s="324">
        <v>378</v>
      </c>
      <c r="B384" s="311"/>
      <c r="C384" s="258" t="str">
        <f>IF(AND(B384="",G384=""),"",(IF(OR(B384="",VLOOKUP(B384,BUDGET!$A:$G,7,0)=0,MID(B384,3,1)&lt;&gt;"."),"BL ???",VLOOKUP(B384,BUDGET!$A:$G,2,0))))</f>
        <v/>
      </c>
      <c r="D384" s="259"/>
      <c r="E384" s="260"/>
      <c r="F384" s="261"/>
      <c r="G384" s="262"/>
      <c r="H384" s="259"/>
      <c r="I384" s="263"/>
      <c r="J384" s="264">
        <f t="shared" si="5"/>
        <v>0</v>
      </c>
    </row>
    <row r="385" spans="1:10" s="2" customFormat="1">
      <c r="A385" s="324">
        <v>379</v>
      </c>
      <c r="B385" s="311"/>
      <c r="C385" s="258" t="str">
        <f>IF(AND(B385="",G385=""),"",(IF(OR(B385="",VLOOKUP(B385,BUDGET!$A:$G,7,0)=0,MID(B385,3,1)&lt;&gt;"."),"BL ???",VLOOKUP(B385,BUDGET!$A:$G,2,0))))</f>
        <v/>
      </c>
      <c r="D385" s="259"/>
      <c r="E385" s="260"/>
      <c r="F385" s="261"/>
      <c r="G385" s="262"/>
      <c r="H385" s="259"/>
      <c r="I385" s="263"/>
      <c r="J385" s="264">
        <f t="shared" si="5"/>
        <v>0</v>
      </c>
    </row>
    <row r="386" spans="1:10" s="2" customFormat="1">
      <c r="A386" s="324">
        <v>380</v>
      </c>
      <c r="B386" s="311"/>
      <c r="C386" s="258" t="str">
        <f>IF(AND(B386="",G386=""),"",(IF(OR(B386="",VLOOKUP(B386,BUDGET!$A:$G,7,0)=0,MID(B386,3,1)&lt;&gt;"."),"BL ???",VLOOKUP(B386,BUDGET!$A:$G,2,0))))</f>
        <v/>
      </c>
      <c r="D386" s="259"/>
      <c r="E386" s="260"/>
      <c r="F386" s="261"/>
      <c r="G386" s="262"/>
      <c r="H386" s="259"/>
      <c r="I386" s="263"/>
      <c r="J386" s="264">
        <f t="shared" si="5"/>
        <v>0</v>
      </c>
    </row>
    <row r="387" spans="1:10" s="2" customFormat="1">
      <c r="A387" s="324">
        <v>381</v>
      </c>
      <c r="B387" s="311"/>
      <c r="C387" s="258" t="str">
        <f>IF(AND(B387="",G387=""),"",(IF(OR(B387="",VLOOKUP(B387,BUDGET!$A:$G,7,0)=0,MID(B387,3,1)&lt;&gt;"."),"BL ???",VLOOKUP(B387,BUDGET!$A:$G,2,0))))</f>
        <v/>
      </c>
      <c r="D387" s="259"/>
      <c r="E387" s="260"/>
      <c r="F387" s="261"/>
      <c r="G387" s="262"/>
      <c r="H387" s="259"/>
      <c r="I387" s="263"/>
      <c r="J387" s="264">
        <f t="shared" si="5"/>
        <v>0</v>
      </c>
    </row>
    <row r="388" spans="1:10" s="2" customFormat="1">
      <c r="A388" s="324">
        <v>382</v>
      </c>
      <c r="B388" s="311"/>
      <c r="C388" s="258" t="str">
        <f>IF(AND(B388="",G388=""),"",(IF(OR(B388="",VLOOKUP(B388,BUDGET!$A:$G,7,0)=0,MID(B388,3,1)&lt;&gt;"."),"BL ???",VLOOKUP(B388,BUDGET!$A:$G,2,0))))</f>
        <v/>
      </c>
      <c r="D388" s="259"/>
      <c r="E388" s="260"/>
      <c r="F388" s="261"/>
      <c r="G388" s="262"/>
      <c r="H388" s="259"/>
      <c r="I388" s="263"/>
      <c r="J388" s="264">
        <f t="shared" si="5"/>
        <v>0</v>
      </c>
    </row>
    <row r="389" spans="1:10" s="2" customFormat="1">
      <c r="A389" s="324">
        <v>383</v>
      </c>
      <c r="B389" s="311"/>
      <c r="C389" s="258" t="str">
        <f>IF(AND(B389="",G389=""),"",(IF(OR(B389="",VLOOKUP(B389,BUDGET!$A:$G,7,0)=0,MID(B389,3,1)&lt;&gt;"."),"BL ???",VLOOKUP(B389,BUDGET!$A:$G,2,0))))</f>
        <v/>
      </c>
      <c r="D389" s="259"/>
      <c r="E389" s="260"/>
      <c r="F389" s="261"/>
      <c r="G389" s="262"/>
      <c r="H389" s="259"/>
      <c r="I389" s="263"/>
      <c r="J389" s="264">
        <f t="shared" si="5"/>
        <v>0</v>
      </c>
    </row>
    <row r="390" spans="1:10" s="2" customFormat="1">
      <c r="A390" s="324">
        <v>384</v>
      </c>
      <c r="B390" s="311"/>
      <c r="C390" s="258" t="str">
        <f>IF(AND(B390="",G390=""),"",(IF(OR(B390="",VLOOKUP(B390,BUDGET!$A:$G,7,0)=0,MID(B390,3,1)&lt;&gt;"."),"BL ???",VLOOKUP(B390,BUDGET!$A:$G,2,0))))</f>
        <v/>
      </c>
      <c r="D390" s="259"/>
      <c r="E390" s="260"/>
      <c r="F390" s="261"/>
      <c r="G390" s="262"/>
      <c r="H390" s="259"/>
      <c r="I390" s="263"/>
      <c r="J390" s="264">
        <f t="shared" si="5"/>
        <v>0</v>
      </c>
    </row>
    <row r="391" spans="1:10" s="2" customFormat="1">
      <c r="A391" s="324">
        <v>385</v>
      </c>
      <c r="B391" s="311"/>
      <c r="C391" s="258" t="str">
        <f>IF(AND(B391="",G391=""),"",(IF(OR(B391="",VLOOKUP(B391,BUDGET!$A:$G,7,0)=0,MID(B391,3,1)&lt;&gt;"."),"BL ???",VLOOKUP(B391,BUDGET!$A:$G,2,0))))</f>
        <v/>
      </c>
      <c r="D391" s="259"/>
      <c r="E391" s="260"/>
      <c r="F391" s="261"/>
      <c r="G391" s="262"/>
      <c r="H391" s="259"/>
      <c r="I391" s="263"/>
      <c r="J391" s="264">
        <f t="shared" si="5"/>
        <v>0</v>
      </c>
    </row>
    <row r="392" spans="1:10" s="2" customFormat="1">
      <c r="A392" s="324">
        <v>386</v>
      </c>
      <c r="B392" s="311"/>
      <c r="C392" s="258" t="str">
        <f>IF(AND(B392="",G392=""),"",(IF(OR(B392="",VLOOKUP(B392,BUDGET!$A:$G,7,0)=0,MID(B392,3,1)&lt;&gt;"."),"BL ???",VLOOKUP(B392,BUDGET!$A:$G,2,0))))</f>
        <v/>
      </c>
      <c r="D392" s="259"/>
      <c r="E392" s="260"/>
      <c r="F392" s="261"/>
      <c r="G392" s="262"/>
      <c r="H392" s="259"/>
      <c r="I392" s="263"/>
      <c r="J392" s="264">
        <f t="shared" ref="J392:J455" si="6">IF((C392="BL ???"),"BL ???",IF(ISERROR(G392/I392),0,G392/I392))</f>
        <v>0</v>
      </c>
    </row>
    <row r="393" spans="1:10" s="2" customFormat="1">
      <c r="A393" s="324">
        <v>387</v>
      </c>
      <c r="B393" s="311"/>
      <c r="C393" s="258" t="str">
        <f>IF(AND(B393="",G393=""),"",(IF(OR(B393="",VLOOKUP(B393,BUDGET!$A:$G,7,0)=0,MID(B393,3,1)&lt;&gt;"."),"BL ???",VLOOKUP(B393,BUDGET!$A:$G,2,0))))</f>
        <v/>
      </c>
      <c r="D393" s="259"/>
      <c r="E393" s="260"/>
      <c r="F393" s="261"/>
      <c r="G393" s="262"/>
      <c r="H393" s="259"/>
      <c r="I393" s="263"/>
      <c r="J393" s="264">
        <f t="shared" si="6"/>
        <v>0</v>
      </c>
    </row>
    <row r="394" spans="1:10" s="2" customFormat="1">
      <c r="A394" s="324">
        <v>388</v>
      </c>
      <c r="B394" s="311"/>
      <c r="C394" s="258" t="str">
        <f>IF(AND(B394="",G394=""),"",(IF(OR(B394="",VLOOKUP(B394,BUDGET!$A:$G,7,0)=0,MID(B394,3,1)&lt;&gt;"."),"BL ???",VLOOKUP(B394,BUDGET!$A:$G,2,0))))</f>
        <v/>
      </c>
      <c r="D394" s="259"/>
      <c r="E394" s="260"/>
      <c r="F394" s="261"/>
      <c r="G394" s="262"/>
      <c r="H394" s="259"/>
      <c r="I394" s="263"/>
      <c r="J394" s="264">
        <f t="shared" si="6"/>
        <v>0</v>
      </c>
    </row>
    <row r="395" spans="1:10" s="2" customFormat="1">
      <c r="A395" s="324">
        <v>389</v>
      </c>
      <c r="B395" s="311"/>
      <c r="C395" s="258" t="str">
        <f>IF(AND(B395="",G395=""),"",(IF(OR(B395="",VLOOKUP(B395,BUDGET!$A:$G,7,0)=0,MID(B395,3,1)&lt;&gt;"."),"BL ???",VLOOKUP(B395,BUDGET!$A:$G,2,0))))</f>
        <v/>
      </c>
      <c r="D395" s="259"/>
      <c r="E395" s="260"/>
      <c r="F395" s="261"/>
      <c r="G395" s="262"/>
      <c r="H395" s="259"/>
      <c r="I395" s="263"/>
      <c r="J395" s="264">
        <f t="shared" si="6"/>
        <v>0</v>
      </c>
    </row>
    <row r="396" spans="1:10" s="2" customFormat="1">
      <c r="A396" s="324">
        <v>390</v>
      </c>
      <c r="B396" s="311"/>
      <c r="C396" s="258" t="str">
        <f>IF(AND(B396="",G396=""),"",(IF(OR(B396="",VLOOKUP(B396,BUDGET!$A:$G,7,0)=0,MID(B396,3,1)&lt;&gt;"."),"BL ???",VLOOKUP(B396,BUDGET!$A:$G,2,0))))</f>
        <v/>
      </c>
      <c r="D396" s="259"/>
      <c r="E396" s="260"/>
      <c r="F396" s="261"/>
      <c r="G396" s="262"/>
      <c r="H396" s="259"/>
      <c r="I396" s="263"/>
      <c r="J396" s="264">
        <f t="shared" si="6"/>
        <v>0</v>
      </c>
    </row>
    <row r="397" spans="1:10" s="2" customFormat="1">
      <c r="A397" s="324">
        <v>391</v>
      </c>
      <c r="B397" s="311"/>
      <c r="C397" s="258" t="str">
        <f>IF(AND(B397="",G397=""),"",(IF(OR(B397="",VLOOKUP(B397,BUDGET!$A:$G,7,0)=0,MID(B397,3,1)&lt;&gt;"."),"BL ???",VLOOKUP(B397,BUDGET!$A:$G,2,0))))</f>
        <v/>
      </c>
      <c r="D397" s="259"/>
      <c r="E397" s="260"/>
      <c r="F397" s="261"/>
      <c r="G397" s="262"/>
      <c r="H397" s="259"/>
      <c r="I397" s="263"/>
      <c r="J397" s="264">
        <f t="shared" si="6"/>
        <v>0</v>
      </c>
    </row>
    <row r="398" spans="1:10" s="2" customFormat="1">
      <c r="A398" s="324">
        <v>392</v>
      </c>
      <c r="B398" s="311"/>
      <c r="C398" s="258" t="str">
        <f>IF(AND(B398="",G398=""),"",(IF(OR(B398="",VLOOKUP(B398,BUDGET!$A:$G,7,0)=0,MID(B398,3,1)&lt;&gt;"."),"BL ???",VLOOKUP(B398,BUDGET!$A:$G,2,0))))</f>
        <v/>
      </c>
      <c r="D398" s="259"/>
      <c r="E398" s="260"/>
      <c r="F398" s="261"/>
      <c r="G398" s="262"/>
      <c r="H398" s="259"/>
      <c r="I398" s="263"/>
      <c r="J398" s="264">
        <f t="shared" si="6"/>
        <v>0</v>
      </c>
    </row>
    <row r="399" spans="1:10" s="2" customFormat="1">
      <c r="A399" s="324">
        <v>393</v>
      </c>
      <c r="B399" s="311"/>
      <c r="C399" s="258" t="str">
        <f>IF(AND(B399="",G399=""),"",(IF(OR(B399="",VLOOKUP(B399,BUDGET!$A:$G,7,0)=0,MID(B399,3,1)&lt;&gt;"."),"BL ???",VLOOKUP(B399,BUDGET!$A:$G,2,0))))</f>
        <v/>
      </c>
      <c r="D399" s="259"/>
      <c r="E399" s="260"/>
      <c r="F399" s="261"/>
      <c r="G399" s="262"/>
      <c r="H399" s="259"/>
      <c r="I399" s="263"/>
      <c r="J399" s="264">
        <f t="shared" si="6"/>
        <v>0</v>
      </c>
    </row>
    <row r="400" spans="1:10" s="2" customFormat="1">
      <c r="A400" s="324">
        <v>394</v>
      </c>
      <c r="B400" s="311"/>
      <c r="C400" s="258" t="str">
        <f>IF(AND(B400="",G400=""),"",(IF(OR(B400="",VLOOKUP(B400,BUDGET!$A:$G,7,0)=0,MID(B400,3,1)&lt;&gt;"."),"BL ???",VLOOKUP(B400,BUDGET!$A:$G,2,0))))</f>
        <v/>
      </c>
      <c r="D400" s="259"/>
      <c r="E400" s="260"/>
      <c r="F400" s="261"/>
      <c r="G400" s="262"/>
      <c r="H400" s="259"/>
      <c r="I400" s="263"/>
      <c r="J400" s="264">
        <f t="shared" si="6"/>
        <v>0</v>
      </c>
    </row>
    <row r="401" spans="1:10" s="2" customFormat="1">
      <c r="A401" s="324">
        <v>395</v>
      </c>
      <c r="B401" s="311"/>
      <c r="C401" s="258" t="str">
        <f>IF(AND(B401="",G401=""),"",(IF(OR(B401="",VLOOKUP(B401,BUDGET!$A:$G,7,0)=0,MID(B401,3,1)&lt;&gt;"."),"BL ???",VLOOKUP(B401,BUDGET!$A:$G,2,0))))</f>
        <v/>
      </c>
      <c r="D401" s="259"/>
      <c r="E401" s="260"/>
      <c r="F401" s="261"/>
      <c r="G401" s="262"/>
      <c r="H401" s="259"/>
      <c r="I401" s="263"/>
      <c r="J401" s="264">
        <f t="shared" si="6"/>
        <v>0</v>
      </c>
    </row>
    <row r="402" spans="1:10" s="2" customFormat="1">
      <c r="A402" s="324">
        <v>396</v>
      </c>
      <c r="B402" s="311"/>
      <c r="C402" s="258" t="str">
        <f>IF(AND(B402="",G402=""),"",(IF(OR(B402="",VLOOKUP(B402,BUDGET!$A:$G,7,0)=0,MID(B402,3,1)&lt;&gt;"."),"BL ???",VLOOKUP(B402,BUDGET!$A:$G,2,0))))</f>
        <v/>
      </c>
      <c r="D402" s="259"/>
      <c r="E402" s="260"/>
      <c r="F402" s="261"/>
      <c r="G402" s="262"/>
      <c r="H402" s="259"/>
      <c r="I402" s="263"/>
      <c r="J402" s="264">
        <f t="shared" si="6"/>
        <v>0</v>
      </c>
    </row>
    <row r="403" spans="1:10" s="2" customFormat="1">
      <c r="A403" s="324">
        <v>397</v>
      </c>
      <c r="B403" s="311"/>
      <c r="C403" s="258" t="str">
        <f>IF(AND(B403="",G403=""),"",(IF(OR(B403="",VLOOKUP(B403,BUDGET!$A:$G,7,0)=0,MID(B403,3,1)&lt;&gt;"."),"BL ???",VLOOKUP(B403,BUDGET!$A:$G,2,0))))</f>
        <v/>
      </c>
      <c r="D403" s="259"/>
      <c r="E403" s="260"/>
      <c r="F403" s="261"/>
      <c r="G403" s="262"/>
      <c r="H403" s="259"/>
      <c r="I403" s="263"/>
      <c r="J403" s="264">
        <f t="shared" si="6"/>
        <v>0</v>
      </c>
    </row>
    <row r="404" spans="1:10" s="2" customFormat="1">
      <c r="A404" s="324">
        <v>398</v>
      </c>
      <c r="B404" s="311"/>
      <c r="C404" s="258" t="str">
        <f>IF(AND(B404="",G404=""),"",(IF(OR(B404="",VLOOKUP(B404,BUDGET!$A:$G,7,0)=0,MID(B404,3,1)&lt;&gt;"."),"BL ???",VLOOKUP(B404,BUDGET!$A:$G,2,0))))</f>
        <v/>
      </c>
      <c r="D404" s="259"/>
      <c r="E404" s="260"/>
      <c r="F404" s="261"/>
      <c r="G404" s="262"/>
      <c r="H404" s="259"/>
      <c r="I404" s="263"/>
      <c r="J404" s="264">
        <f t="shared" si="6"/>
        <v>0</v>
      </c>
    </row>
    <row r="405" spans="1:10" s="2" customFormat="1">
      <c r="A405" s="324">
        <v>399</v>
      </c>
      <c r="B405" s="311"/>
      <c r="C405" s="258" t="str">
        <f>IF(AND(B405="",G405=""),"",(IF(OR(B405="",VLOOKUP(B405,BUDGET!$A:$G,7,0)=0,MID(B405,3,1)&lt;&gt;"."),"BL ???",VLOOKUP(B405,BUDGET!$A:$G,2,0))))</f>
        <v/>
      </c>
      <c r="D405" s="259"/>
      <c r="E405" s="260"/>
      <c r="F405" s="261"/>
      <c r="G405" s="262"/>
      <c r="H405" s="259"/>
      <c r="I405" s="263"/>
      <c r="J405" s="264">
        <f t="shared" si="6"/>
        <v>0</v>
      </c>
    </row>
    <row r="406" spans="1:10" s="2" customFormat="1">
      <c r="A406" s="324">
        <v>400</v>
      </c>
      <c r="B406" s="311"/>
      <c r="C406" s="258" t="str">
        <f>IF(AND(B406="",G406=""),"",(IF(OR(B406="",VLOOKUP(B406,BUDGET!$A:$G,7,0)=0,MID(B406,3,1)&lt;&gt;"."),"BL ???",VLOOKUP(B406,BUDGET!$A:$G,2,0))))</f>
        <v/>
      </c>
      <c r="D406" s="259"/>
      <c r="E406" s="260"/>
      <c r="F406" s="261"/>
      <c r="G406" s="262"/>
      <c r="H406" s="259"/>
      <c r="I406" s="263"/>
      <c r="J406" s="264">
        <f t="shared" si="6"/>
        <v>0</v>
      </c>
    </row>
    <row r="407" spans="1:10" s="2" customFormat="1">
      <c r="A407" s="324">
        <v>401</v>
      </c>
      <c r="B407" s="311"/>
      <c r="C407" s="258" t="str">
        <f>IF(AND(B407="",G407=""),"",(IF(OR(B407="",VLOOKUP(B407,BUDGET!$A:$G,7,0)=0,MID(B407,3,1)&lt;&gt;"."),"BL ???",VLOOKUP(B407,BUDGET!$A:$G,2,0))))</f>
        <v/>
      </c>
      <c r="D407" s="259"/>
      <c r="E407" s="260"/>
      <c r="F407" s="261"/>
      <c r="G407" s="262"/>
      <c r="H407" s="259"/>
      <c r="I407" s="263"/>
      <c r="J407" s="264">
        <f t="shared" si="6"/>
        <v>0</v>
      </c>
    </row>
    <row r="408" spans="1:10" s="2" customFormat="1">
      <c r="A408" s="324">
        <v>402</v>
      </c>
      <c r="B408" s="311"/>
      <c r="C408" s="258" t="str">
        <f>IF(AND(B408="",G408=""),"",(IF(OR(B408="",VLOOKUP(B408,BUDGET!$A:$G,7,0)=0,MID(B408,3,1)&lt;&gt;"."),"BL ???",VLOOKUP(B408,BUDGET!$A:$G,2,0))))</f>
        <v/>
      </c>
      <c r="D408" s="259"/>
      <c r="E408" s="260"/>
      <c r="F408" s="261"/>
      <c r="G408" s="262"/>
      <c r="H408" s="259"/>
      <c r="I408" s="263"/>
      <c r="J408" s="264">
        <f t="shared" si="6"/>
        <v>0</v>
      </c>
    </row>
    <row r="409" spans="1:10" s="2" customFormat="1">
      <c r="A409" s="324">
        <v>403</v>
      </c>
      <c r="B409" s="311"/>
      <c r="C409" s="258" t="str">
        <f>IF(AND(B409="",G409=""),"",(IF(OR(B409="",VLOOKUP(B409,BUDGET!$A:$G,7,0)=0,MID(B409,3,1)&lt;&gt;"."),"BL ???",VLOOKUP(B409,BUDGET!$A:$G,2,0))))</f>
        <v/>
      </c>
      <c r="D409" s="259"/>
      <c r="E409" s="260"/>
      <c r="F409" s="261"/>
      <c r="G409" s="262"/>
      <c r="H409" s="259"/>
      <c r="I409" s="263"/>
      <c r="J409" s="264">
        <f t="shared" si="6"/>
        <v>0</v>
      </c>
    </row>
    <row r="410" spans="1:10" s="2" customFormat="1">
      <c r="A410" s="324">
        <v>404</v>
      </c>
      <c r="B410" s="311"/>
      <c r="C410" s="258" t="str">
        <f>IF(AND(B410="",G410=""),"",(IF(OR(B410="",VLOOKUP(B410,BUDGET!$A:$G,7,0)=0,MID(B410,3,1)&lt;&gt;"."),"BL ???",VLOOKUP(B410,BUDGET!$A:$G,2,0))))</f>
        <v/>
      </c>
      <c r="D410" s="259"/>
      <c r="E410" s="260"/>
      <c r="F410" s="261"/>
      <c r="G410" s="262"/>
      <c r="H410" s="259"/>
      <c r="I410" s="263"/>
      <c r="J410" s="264">
        <f t="shared" si="6"/>
        <v>0</v>
      </c>
    </row>
    <row r="411" spans="1:10" s="2" customFormat="1">
      <c r="A411" s="324">
        <v>405</v>
      </c>
      <c r="B411" s="311"/>
      <c r="C411" s="258" t="str">
        <f>IF(AND(B411="",G411=""),"",(IF(OR(B411="",VLOOKUP(B411,BUDGET!$A:$G,7,0)=0,MID(B411,3,1)&lt;&gt;"."),"BL ???",VLOOKUP(B411,BUDGET!$A:$G,2,0))))</f>
        <v/>
      </c>
      <c r="D411" s="259"/>
      <c r="E411" s="260"/>
      <c r="F411" s="261"/>
      <c r="G411" s="262"/>
      <c r="H411" s="259"/>
      <c r="I411" s="263"/>
      <c r="J411" s="264">
        <f t="shared" si="6"/>
        <v>0</v>
      </c>
    </row>
    <row r="412" spans="1:10" s="2" customFormat="1">
      <c r="A412" s="324">
        <v>406</v>
      </c>
      <c r="B412" s="311"/>
      <c r="C412" s="258" t="str">
        <f>IF(AND(B412="",G412=""),"",(IF(OR(B412="",VLOOKUP(B412,BUDGET!$A:$G,7,0)=0,MID(B412,3,1)&lt;&gt;"."),"BL ???",VLOOKUP(B412,BUDGET!$A:$G,2,0))))</f>
        <v/>
      </c>
      <c r="D412" s="259"/>
      <c r="E412" s="260"/>
      <c r="F412" s="261"/>
      <c r="G412" s="262"/>
      <c r="H412" s="259"/>
      <c r="I412" s="263"/>
      <c r="J412" s="264">
        <f t="shared" si="6"/>
        <v>0</v>
      </c>
    </row>
    <row r="413" spans="1:10" s="2" customFormat="1">
      <c r="A413" s="324">
        <v>407</v>
      </c>
      <c r="B413" s="311"/>
      <c r="C413" s="258" t="str">
        <f>IF(AND(B413="",G413=""),"",(IF(OR(B413="",VLOOKUP(B413,BUDGET!$A:$G,7,0)=0,MID(B413,3,1)&lt;&gt;"."),"BL ???",VLOOKUP(B413,BUDGET!$A:$G,2,0))))</f>
        <v/>
      </c>
      <c r="D413" s="259"/>
      <c r="E413" s="260"/>
      <c r="F413" s="261"/>
      <c r="G413" s="262"/>
      <c r="H413" s="259"/>
      <c r="I413" s="263"/>
      <c r="J413" s="264">
        <f t="shared" si="6"/>
        <v>0</v>
      </c>
    </row>
    <row r="414" spans="1:10" s="2" customFormat="1">
      <c r="A414" s="324">
        <v>408</v>
      </c>
      <c r="B414" s="311"/>
      <c r="C414" s="258" t="str">
        <f>IF(AND(B414="",G414=""),"",(IF(OR(B414="",VLOOKUP(B414,BUDGET!$A:$G,7,0)=0,MID(B414,3,1)&lt;&gt;"."),"BL ???",VLOOKUP(B414,BUDGET!$A:$G,2,0))))</f>
        <v/>
      </c>
      <c r="D414" s="259"/>
      <c r="E414" s="260"/>
      <c r="F414" s="261"/>
      <c r="G414" s="262"/>
      <c r="H414" s="259"/>
      <c r="I414" s="263"/>
      <c r="J414" s="264">
        <f t="shared" si="6"/>
        <v>0</v>
      </c>
    </row>
    <row r="415" spans="1:10" s="2" customFormat="1">
      <c r="A415" s="324">
        <v>409</v>
      </c>
      <c r="B415" s="311"/>
      <c r="C415" s="258" t="str">
        <f>IF(AND(B415="",G415=""),"",(IF(OR(B415="",VLOOKUP(B415,BUDGET!$A:$G,7,0)=0,MID(B415,3,1)&lt;&gt;"."),"BL ???",VLOOKUP(B415,BUDGET!$A:$G,2,0))))</f>
        <v/>
      </c>
      <c r="D415" s="259"/>
      <c r="E415" s="260"/>
      <c r="F415" s="261"/>
      <c r="G415" s="262"/>
      <c r="H415" s="259"/>
      <c r="I415" s="263"/>
      <c r="J415" s="264">
        <f t="shared" si="6"/>
        <v>0</v>
      </c>
    </row>
    <row r="416" spans="1:10" s="2" customFormat="1">
      <c r="A416" s="324">
        <v>410</v>
      </c>
      <c r="B416" s="311"/>
      <c r="C416" s="258" t="str">
        <f>IF(AND(B416="",G416=""),"",(IF(OR(B416="",VLOOKUP(B416,BUDGET!$A:$G,7,0)=0,MID(B416,3,1)&lt;&gt;"."),"BL ???",VLOOKUP(B416,BUDGET!$A:$G,2,0))))</f>
        <v/>
      </c>
      <c r="D416" s="259"/>
      <c r="E416" s="260"/>
      <c r="F416" s="261"/>
      <c r="G416" s="262"/>
      <c r="H416" s="259"/>
      <c r="I416" s="263"/>
      <c r="J416" s="264">
        <f t="shared" si="6"/>
        <v>0</v>
      </c>
    </row>
    <row r="417" spans="1:10" s="2" customFormat="1">
      <c r="A417" s="324">
        <v>411</v>
      </c>
      <c r="B417" s="311"/>
      <c r="C417" s="258" t="str">
        <f>IF(AND(B417="",G417=""),"",(IF(OR(B417="",VLOOKUP(B417,BUDGET!$A:$G,7,0)=0,MID(B417,3,1)&lt;&gt;"."),"BL ???",VLOOKUP(B417,BUDGET!$A:$G,2,0))))</f>
        <v/>
      </c>
      <c r="D417" s="259"/>
      <c r="E417" s="260"/>
      <c r="F417" s="261"/>
      <c r="G417" s="262"/>
      <c r="H417" s="259"/>
      <c r="I417" s="263"/>
      <c r="J417" s="264">
        <f t="shared" si="6"/>
        <v>0</v>
      </c>
    </row>
    <row r="418" spans="1:10" s="2" customFormat="1">
      <c r="A418" s="324">
        <v>412</v>
      </c>
      <c r="B418" s="311"/>
      <c r="C418" s="258" t="str">
        <f>IF(AND(B418="",G418=""),"",(IF(OR(B418="",VLOOKUP(B418,BUDGET!$A:$G,7,0)=0,MID(B418,3,1)&lt;&gt;"."),"BL ???",VLOOKUP(B418,BUDGET!$A:$G,2,0))))</f>
        <v/>
      </c>
      <c r="D418" s="259"/>
      <c r="E418" s="260"/>
      <c r="F418" s="261"/>
      <c r="G418" s="262"/>
      <c r="H418" s="259"/>
      <c r="I418" s="263"/>
      <c r="J418" s="264">
        <f t="shared" si="6"/>
        <v>0</v>
      </c>
    </row>
    <row r="419" spans="1:10" s="2" customFormat="1">
      <c r="A419" s="324">
        <v>413</v>
      </c>
      <c r="B419" s="311"/>
      <c r="C419" s="258" t="str">
        <f>IF(AND(B419="",G419=""),"",(IF(OR(B419="",VLOOKUP(B419,BUDGET!$A:$G,7,0)=0,MID(B419,3,1)&lt;&gt;"."),"BL ???",VLOOKUP(B419,BUDGET!$A:$G,2,0))))</f>
        <v/>
      </c>
      <c r="D419" s="259"/>
      <c r="E419" s="260"/>
      <c r="F419" s="261"/>
      <c r="G419" s="262"/>
      <c r="H419" s="259"/>
      <c r="I419" s="263"/>
      <c r="J419" s="264">
        <f t="shared" si="6"/>
        <v>0</v>
      </c>
    </row>
    <row r="420" spans="1:10" s="2" customFormat="1">
      <c r="A420" s="324">
        <v>414</v>
      </c>
      <c r="B420" s="311"/>
      <c r="C420" s="258" t="str">
        <f>IF(AND(B420="",G420=""),"",(IF(OR(B420="",VLOOKUP(B420,BUDGET!$A:$G,7,0)=0,MID(B420,3,1)&lt;&gt;"."),"BL ???",VLOOKUP(B420,BUDGET!$A:$G,2,0))))</f>
        <v/>
      </c>
      <c r="D420" s="259"/>
      <c r="E420" s="260"/>
      <c r="F420" s="261"/>
      <c r="G420" s="262"/>
      <c r="H420" s="259"/>
      <c r="I420" s="263"/>
      <c r="J420" s="264">
        <f t="shared" si="6"/>
        <v>0</v>
      </c>
    </row>
    <row r="421" spans="1:10" s="2" customFormat="1">
      <c r="A421" s="324">
        <v>415</v>
      </c>
      <c r="B421" s="311"/>
      <c r="C421" s="258" t="str">
        <f>IF(AND(B421="",G421=""),"",(IF(OR(B421="",VLOOKUP(B421,BUDGET!$A:$G,7,0)=0,MID(B421,3,1)&lt;&gt;"."),"BL ???",VLOOKUP(B421,BUDGET!$A:$G,2,0))))</f>
        <v/>
      </c>
      <c r="D421" s="259"/>
      <c r="E421" s="260"/>
      <c r="F421" s="261"/>
      <c r="G421" s="262"/>
      <c r="H421" s="259"/>
      <c r="I421" s="263"/>
      <c r="J421" s="264">
        <f t="shared" si="6"/>
        <v>0</v>
      </c>
    </row>
    <row r="422" spans="1:10" s="2" customFormat="1">
      <c r="A422" s="324">
        <v>416</v>
      </c>
      <c r="B422" s="311"/>
      <c r="C422" s="258" t="str">
        <f>IF(AND(B422="",G422=""),"",(IF(OR(B422="",VLOOKUP(B422,BUDGET!$A:$G,7,0)=0,MID(B422,3,1)&lt;&gt;"."),"BL ???",VLOOKUP(B422,BUDGET!$A:$G,2,0))))</f>
        <v/>
      </c>
      <c r="D422" s="259"/>
      <c r="E422" s="260"/>
      <c r="F422" s="261"/>
      <c r="G422" s="262"/>
      <c r="H422" s="259"/>
      <c r="I422" s="263"/>
      <c r="J422" s="264">
        <f t="shared" si="6"/>
        <v>0</v>
      </c>
    </row>
    <row r="423" spans="1:10" s="2" customFormat="1">
      <c r="A423" s="324">
        <v>417</v>
      </c>
      <c r="B423" s="311"/>
      <c r="C423" s="258" t="str">
        <f>IF(AND(B423="",G423=""),"",(IF(OR(B423="",VLOOKUP(B423,BUDGET!$A:$G,7,0)=0,MID(B423,3,1)&lt;&gt;"."),"BL ???",VLOOKUP(B423,BUDGET!$A:$G,2,0))))</f>
        <v/>
      </c>
      <c r="D423" s="259"/>
      <c r="E423" s="260"/>
      <c r="F423" s="261"/>
      <c r="G423" s="262"/>
      <c r="H423" s="259"/>
      <c r="I423" s="263"/>
      <c r="J423" s="264">
        <f t="shared" si="6"/>
        <v>0</v>
      </c>
    </row>
    <row r="424" spans="1:10" s="2" customFormat="1">
      <c r="A424" s="324">
        <v>418</v>
      </c>
      <c r="B424" s="311"/>
      <c r="C424" s="258" t="str">
        <f>IF(AND(B424="",G424=""),"",(IF(OR(B424="",VLOOKUP(B424,BUDGET!$A:$G,7,0)=0,MID(B424,3,1)&lt;&gt;"."),"BL ???",VLOOKUP(B424,BUDGET!$A:$G,2,0))))</f>
        <v/>
      </c>
      <c r="D424" s="259"/>
      <c r="E424" s="260"/>
      <c r="F424" s="261"/>
      <c r="G424" s="262"/>
      <c r="H424" s="259"/>
      <c r="I424" s="263"/>
      <c r="J424" s="264">
        <f t="shared" si="6"/>
        <v>0</v>
      </c>
    </row>
    <row r="425" spans="1:10" s="2" customFormat="1">
      <c r="A425" s="324">
        <v>419</v>
      </c>
      <c r="B425" s="311"/>
      <c r="C425" s="258" t="str">
        <f>IF(AND(B425="",G425=""),"",(IF(OR(B425="",VLOOKUP(B425,BUDGET!$A:$G,7,0)=0,MID(B425,3,1)&lt;&gt;"."),"BL ???",VLOOKUP(B425,BUDGET!$A:$G,2,0))))</f>
        <v/>
      </c>
      <c r="D425" s="259"/>
      <c r="E425" s="260"/>
      <c r="F425" s="261"/>
      <c r="G425" s="262"/>
      <c r="H425" s="259"/>
      <c r="I425" s="263"/>
      <c r="J425" s="264">
        <f t="shared" si="6"/>
        <v>0</v>
      </c>
    </row>
    <row r="426" spans="1:10" s="2" customFormat="1">
      <c r="A426" s="324">
        <v>420</v>
      </c>
      <c r="B426" s="311"/>
      <c r="C426" s="258" t="str">
        <f>IF(AND(B426="",G426=""),"",(IF(OR(B426="",VLOOKUP(B426,BUDGET!$A:$G,7,0)=0,MID(B426,3,1)&lt;&gt;"."),"BL ???",VLOOKUP(B426,BUDGET!$A:$G,2,0))))</f>
        <v/>
      </c>
      <c r="D426" s="259"/>
      <c r="E426" s="260"/>
      <c r="F426" s="261"/>
      <c r="G426" s="262"/>
      <c r="H426" s="259"/>
      <c r="I426" s="263"/>
      <c r="J426" s="264">
        <f t="shared" si="6"/>
        <v>0</v>
      </c>
    </row>
    <row r="427" spans="1:10" s="2" customFormat="1">
      <c r="A427" s="324">
        <v>421</v>
      </c>
      <c r="B427" s="311"/>
      <c r="C427" s="258" t="str">
        <f>IF(AND(B427="",G427=""),"",(IF(OR(B427="",VLOOKUP(B427,BUDGET!$A:$G,7,0)=0,MID(B427,3,1)&lt;&gt;"."),"BL ???",VLOOKUP(B427,BUDGET!$A:$G,2,0))))</f>
        <v/>
      </c>
      <c r="D427" s="259"/>
      <c r="E427" s="260"/>
      <c r="F427" s="261"/>
      <c r="G427" s="262"/>
      <c r="H427" s="259"/>
      <c r="I427" s="263"/>
      <c r="J427" s="264">
        <f t="shared" si="6"/>
        <v>0</v>
      </c>
    </row>
    <row r="428" spans="1:10" s="2" customFormat="1">
      <c r="A428" s="324">
        <v>422</v>
      </c>
      <c r="B428" s="311"/>
      <c r="C428" s="258" t="str">
        <f>IF(AND(B428="",G428=""),"",(IF(OR(B428="",VLOOKUP(B428,BUDGET!$A:$G,7,0)=0,MID(B428,3,1)&lt;&gt;"."),"BL ???",VLOOKUP(B428,BUDGET!$A:$G,2,0))))</f>
        <v/>
      </c>
      <c r="D428" s="259"/>
      <c r="E428" s="260"/>
      <c r="F428" s="261"/>
      <c r="G428" s="262"/>
      <c r="H428" s="259"/>
      <c r="I428" s="263"/>
      <c r="J428" s="264">
        <f t="shared" si="6"/>
        <v>0</v>
      </c>
    </row>
    <row r="429" spans="1:10" s="2" customFormat="1">
      <c r="A429" s="324">
        <v>423</v>
      </c>
      <c r="B429" s="311"/>
      <c r="C429" s="258" t="str">
        <f>IF(AND(B429="",G429=""),"",(IF(OR(B429="",VLOOKUP(B429,BUDGET!$A:$G,7,0)=0,MID(B429,3,1)&lt;&gt;"."),"BL ???",VLOOKUP(B429,BUDGET!$A:$G,2,0))))</f>
        <v/>
      </c>
      <c r="D429" s="259"/>
      <c r="E429" s="260"/>
      <c r="F429" s="261"/>
      <c r="G429" s="262"/>
      <c r="H429" s="259"/>
      <c r="I429" s="263"/>
      <c r="J429" s="264">
        <f t="shared" si="6"/>
        <v>0</v>
      </c>
    </row>
    <row r="430" spans="1:10" s="2" customFormat="1">
      <c r="A430" s="324">
        <v>424</v>
      </c>
      <c r="B430" s="311"/>
      <c r="C430" s="258" t="str">
        <f>IF(AND(B430="",G430=""),"",(IF(OR(B430="",VLOOKUP(B430,BUDGET!$A:$G,7,0)=0,MID(B430,3,1)&lt;&gt;"."),"BL ???",VLOOKUP(B430,BUDGET!$A:$G,2,0))))</f>
        <v/>
      </c>
      <c r="D430" s="259"/>
      <c r="E430" s="260"/>
      <c r="F430" s="261"/>
      <c r="G430" s="262"/>
      <c r="H430" s="259"/>
      <c r="I430" s="263"/>
      <c r="J430" s="264">
        <f t="shared" si="6"/>
        <v>0</v>
      </c>
    </row>
    <row r="431" spans="1:10" s="2" customFormat="1">
      <c r="A431" s="324">
        <v>425</v>
      </c>
      <c r="B431" s="311"/>
      <c r="C431" s="258" t="str">
        <f>IF(AND(B431="",G431=""),"",(IF(OR(B431="",VLOOKUP(B431,BUDGET!$A:$G,7,0)=0,MID(B431,3,1)&lt;&gt;"."),"BL ???",VLOOKUP(B431,BUDGET!$A:$G,2,0))))</f>
        <v/>
      </c>
      <c r="D431" s="259"/>
      <c r="E431" s="260"/>
      <c r="F431" s="261"/>
      <c r="G431" s="262"/>
      <c r="H431" s="259"/>
      <c r="I431" s="263"/>
      <c r="J431" s="264">
        <f t="shared" si="6"/>
        <v>0</v>
      </c>
    </row>
    <row r="432" spans="1:10" s="2" customFormat="1">
      <c r="A432" s="324">
        <v>426</v>
      </c>
      <c r="B432" s="311"/>
      <c r="C432" s="258" t="str">
        <f>IF(AND(B432="",G432=""),"",(IF(OR(B432="",VLOOKUP(B432,BUDGET!$A:$G,7,0)=0,MID(B432,3,1)&lt;&gt;"."),"BL ???",VLOOKUP(B432,BUDGET!$A:$G,2,0))))</f>
        <v/>
      </c>
      <c r="D432" s="259"/>
      <c r="E432" s="260"/>
      <c r="F432" s="261"/>
      <c r="G432" s="262"/>
      <c r="H432" s="259"/>
      <c r="I432" s="263"/>
      <c r="J432" s="264">
        <f t="shared" si="6"/>
        <v>0</v>
      </c>
    </row>
    <row r="433" spans="1:10" s="2" customFormat="1">
      <c r="A433" s="324">
        <v>427</v>
      </c>
      <c r="B433" s="311"/>
      <c r="C433" s="258" t="str">
        <f>IF(AND(B433="",G433=""),"",(IF(OR(B433="",VLOOKUP(B433,BUDGET!$A:$G,7,0)=0,MID(B433,3,1)&lt;&gt;"."),"BL ???",VLOOKUP(B433,BUDGET!$A:$G,2,0))))</f>
        <v/>
      </c>
      <c r="D433" s="259"/>
      <c r="E433" s="260"/>
      <c r="F433" s="261"/>
      <c r="G433" s="262"/>
      <c r="H433" s="259"/>
      <c r="I433" s="263"/>
      <c r="J433" s="264">
        <f t="shared" si="6"/>
        <v>0</v>
      </c>
    </row>
    <row r="434" spans="1:10" s="2" customFormat="1">
      <c r="A434" s="324">
        <v>428</v>
      </c>
      <c r="B434" s="311"/>
      <c r="C434" s="258" t="str">
        <f>IF(AND(B434="",G434=""),"",(IF(OR(B434="",VLOOKUP(B434,BUDGET!$A:$G,7,0)=0,MID(B434,3,1)&lt;&gt;"."),"BL ???",VLOOKUP(B434,BUDGET!$A:$G,2,0))))</f>
        <v/>
      </c>
      <c r="D434" s="259"/>
      <c r="E434" s="260"/>
      <c r="F434" s="261"/>
      <c r="G434" s="262"/>
      <c r="H434" s="259"/>
      <c r="I434" s="263"/>
      <c r="J434" s="264">
        <f t="shared" si="6"/>
        <v>0</v>
      </c>
    </row>
    <row r="435" spans="1:10" s="2" customFormat="1">
      <c r="A435" s="324">
        <v>429</v>
      </c>
      <c r="B435" s="311"/>
      <c r="C435" s="258" t="str">
        <f>IF(AND(B435="",G435=""),"",(IF(OR(B435="",VLOOKUP(B435,BUDGET!$A:$G,7,0)=0,MID(B435,3,1)&lt;&gt;"."),"BL ???",VLOOKUP(B435,BUDGET!$A:$G,2,0))))</f>
        <v/>
      </c>
      <c r="D435" s="259"/>
      <c r="E435" s="260"/>
      <c r="F435" s="261"/>
      <c r="G435" s="262"/>
      <c r="H435" s="259"/>
      <c r="I435" s="263"/>
      <c r="J435" s="264">
        <f t="shared" si="6"/>
        <v>0</v>
      </c>
    </row>
    <row r="436" spans="1:10" s="2" customFormat="1">
      <c r="A436" s="324">
        <v>430</v>
      </c>
      <c r="B436" s="311"/>
      <c r="C436" s="258" t="str">
        <f>IF(AND(B436="",G436=""),"",(IF(OR(B436="",VLOOKUP(B436,BUDGET!$A:$G,7,0)=0,MID(B436,3,1)&lt;&gt;"."),"BL ???",VLOOKUP(B436,BUDGET!$A:$G,2,0))))</f>
        <v/>
      </c>
      <c r="D436" s="259"/>
      <c r="E436" s="260"/>
      <c r="F436" s="261"/>
      <c r="G436" s="262"/>
      <c r="H436" s="259"/>
      <c r="I436" s="263"/>
      <c r="J436" s="264">
        <f t="shared" si="6"/>
        <v>0</v>
      </c>
    </row>
    <row r="437" spans="1:10" s="2" customFormat="1">
      <c r="A437" s="324">
        <v>431</v>
      </c>
      <c r="B437" s="311"/>
      <c r="C437" s="258" t="str">
        <f>IF(AND(B437="",G437=""),"",(IF(OR(B437="",VLOOKUP(B437,BUDGET!$A:$G,7,0)=0,MID(B437,3,1)&lt;&gt;"."),"BL ???",VLOOKUP(B437,BUDGET!$A:$G,2,0))))</f>
        <v/>
      </c>
      <c r="D437" s="259"/>
      <c r="E437" s="260"/>
      <c r="F437" s="261"/>
      <c r="G437" s="262"/>
      <c r="H437" s="259"/>
      <c r="I437" s="263"/>
      <c r="J437" s="264">
        <f t="shared" si="6"/>
        <v>0</v>
      </c>
    </row>
    <row r="438" spans="1:10" s="2" customFormat="1">
      <c r="A438" s="324">
        <v>432</v>
      </c>
      <c r="B438" s="311"/>
      <c r="C438" s="258" t="str">
        <f>IF(AND(B438="",G438=""),"",(IF(OR(B438="",VLOOKUP(B438,BUDGET!$A:$G,7,0)=0,MID(B438,3,1)&lt;&gt;"."),"BL ???",VLOOKUP(B438,BUDGET!$A:$G,2,0))))</f>
        <v/>
      </c>
      <c r="D438" s="259"/>
      <c r="E438" s="260"/>
      <c r="F438" s="261"/>
      <c r="G438" s="262"/>
      <c r="H438" s="259"/>
      <c r="I438" s="263"/>
      <c r="J438" s="264">
        <f t="shared" si="6"/>
        <v>0</v>
      </c>
    </row>
    <row r="439" spans="1:10" s="2" customFormat="1">
      <c r="A439" s="324">
        <v>433</v>
      </c>
      <c r="B439" s="311"/>
      <c r="C439" s="258" t="str">
        <f>IF(AND(B439="",G439=""),"",(IF(OR(B439="",VLOOKUP(B439,BUDGET!$A:$G,7,0)=0,MID(B439,3,1)&lt;&gt;"."),"BL ???",VLOOKUP(B439,BUDGET!$A:$G,2,0))))</f>
        <v/>
      </c>
      <c r="D439" s="259"/>
      <c r="E439" s="260"/>
      <c r="F439" s="261"/>
      <c r="G439" s="262"/>
      <c r="H439" s="259"/>
      <c r="I439" s="263"/>
      <c r="J439" s="264">
        <f t="shared" si="6"/>
        <v>0</v>
      </c>
    </row>
    <row r="440" spans="1:10" s="2" customFormat="1">
      <c r="A440" s="324">
        <v>434</v>
      </c>
      <c r="B440" s="311"/>
      <c r="C440" s="258" t="str">
        <f>IF(AND(B440="",G440=""),"",(IF(OR(B440="",VLOOKUP(B440,BUDGET!$A:$G,7,0)=0,MID(B440,3,1)&lt;&gt;"."),"BL ???",VLOOKUP(B440,BUDGET!$A:$G,2,0))))</f>
        <v/>
      </c>
      <c r="D440" s="259"/>
      <c r="E440" s="260"/>
      <c r="F440" s="261"/>
      <c r="G440" s="262"/>
      <c r="H440" s="259"/>
      <c r="I440" s="263"/>
      <c r="J440" s="264">
        <f t="shared" si="6"/>
        <v>0</v>
      </c>
    </row>
    <row r="441" spans="1:10" s="2" customFormat="1">
      <c r="A441" s="324">
        <v>435</v>
      </c>
      <c r="B441" s="311"/>
      <c r="C441" s="258" t="str">
        <f>IF(AND(B441="",G441=""),"",(IF(OR(B441="",VLOOKUP(B441,BUDGET!$A:$G,7,0)=0,MID(B441,3,1)&lt;&gt;"."),"BL ???",VLOOKUP(B441,BUDGET!$A:$G,2,0))))</f>
        <v/>
      </c>
      <c r="D441" s="259"/>
      <c r="E441" s="260"/>
      <c r="F441" s="261"/>
      <c r="G441" s="262"/>
      <c r="H441" s="259"/>
      <c r="I441" s="263"/>
      <c r="J441" s="264">
        <f t="shared" si="6"/>
        <v>0</v>
      </c>
    </row>
    <row r="442" spans="1:10" s="2" customFormat="1">
      <c r="A442" s="324">
        <v>436</v>
      </c>
      <c r="B442" s="311"/>
      <c r="C442" s="258" t="str">
        <f>IF(AND(B442="",G442=""),"",(IF(OR(B442="",VLOOKUP(B442,BUDGET!$A:$G,7,0)=0,MID(B442,3,1)&lt;&gt;"."),"BL ???",VLOOKUP(B442,BUDGET!$A:$G,2,0))))</f>
        <v/>
      </c>
      <c r="D442" s="259"/>
      <c r="E442" s="260"/>
      <c r="F442" s="261"/>
      <c r="G442" s="262"/>
      <c r="H442" s="259"/>
      <c r="I442" s="263"/>
      <c r="J442" s="264">
        <f t="shared" si="6"/>
        <v>0</v>
      </c>
    </row>
    <row r="443" spans="1:10" s="2" customFormat="1">
      <c r="A443" s="324">
        <v>437</v>
      </c>
      <c r="B443" s="311"/>
      <c r="C443" s="258" t="str">
        <f>IF(AND(B443="",G443=""),"",(IF(OR(B443="",VLOOKUP(B443,BUDGET!$A:$G,7,0)=0,MID(B443,3,1)&lt;&gt;"."),"BL ???",VLOOKUP(B443,BUDGET!$A:$G,2,0))))</f>
        <v/>
      </c>
      <c r="D443" s="259"/>
      <c r="E443" s="260"/>
      <c r="F443" s="261"/>
      <c r="G443" s="262"/>
      <c r="H443" s="259"/>
      <c r="I443" s="263"/>
      <c r="J443" s="264">
        <f t="shared" si="6"/>
        <v>0</v>
      </c>
    </row>
    <row r="444" spans="1:10" s="2" customFormat="1">
      <c r="A444" s="324">
        <v>438</v>
      </c>
      <c r="B444" s="311"/>
      <c r="C444" s="258" t="str">
        <f>IF(AND(B444="",G444=""),"",(IF(OR(B444="",VLOOKUP(B444,BUDGET!$A:$G,7,0)=0,MID(B444,3,1)&lt;&gt;"."),"BL ???",VLOOKUP(B444,BUDGET!$A:$G,2,0))))</f>
        <v/>
      </c>
      <c r="D444" s="259"/>
      <c r="E444" s="260"/>
      <c r="F444" s="261"/>
      <c r="G444" s="262"/>
      <c r="H444" s="259"/>
      <c r="I444" s="263"/>
      <c r="J444" s="264">
        <f t="shared" si="6"/>
        <v>0</v>
      </c>
    </row>
    <row r="445" spans="1:10" s="2" customFormat="1">
      <c r="A445" s="324">
        <v>439</v>
      </c>
      <c r="B445" s="311"/>
      <c r="C445" s="258" t="str">
        <f>IF(AND(B445="",G445=""),"",(IF(OR(B445="",VLOOKUP(B445,BUDGET!$A:$G,7,0)=0,MID(B445,3,1)&lt;&gt;"."),"BL ???",VLOOKUP(B445,BUDGET!$A:$G,2,0))))</f>
        <v/>
      </c>
      <c r="D445" s="259"/>
      <c r="E445" s="260"/>
      <c r="F445" s="261"/>
      <c r="G445" s="262"/>
      <c r="H445" s="259"/>
      <c r="I445" s="263"/>
      <c r="J445" s="264">
        <f t="shared" si="6"/>
        <v>0</v>
      </c>
    </row>
    <row r="446" spans="1:10" s="2" customFormat="1">
      <c r="A446" s="324">
        <v>440</v>
      </c>
      <c r="B446" s="311"/>
      <c r="C446" s="258" t="str">
        <f>IF(AND(B446="",G446=""),"",(IF(OR(B446="",VLOOKUP(B446,BUDGET!$A:$G,7,0)=0,MID(B446,3,1)&lt;&gt;"."),"BL ???",VLOOKUP(B446,BUDGET!$A:$G,2,0))))</f>
        <v/>
      </c>
      <c r="D446" s="259"/>
      <c r="E446" s="260"/>
      <c r="F446" s="261"/>
      <c r="G446" s="262"/>
      <c r="H446" s="259"/>
      <c r="I446" s="263"/>
      <c r="J446" s="264">
        <f t="shared" si="6"/>
        <v>0</v>
      </c>
    </row>
    <row r="447" spans="1:10" s="2" customFormat="1">
      <c r="A447" s="324">
        <v>441</v>
      </c>
      <c r="B447" s="311"/>
      <c r="C447" s="258" t="str">
        <f>IF(AND(B447="",G447=""),"",(IF(OR(B447="",VLOOKUP(B447,BUDGET!$A:$G,7,0)=0,MID(B447,3,1)&lt;&gt;"."),"BL ???",VLOOKUP(B447,BUDGET!$A:$G,2,0))))</f>
        <v/>
      </c>
      <c r="D447" s="259"/>
      <c r="E447" s="260"/>
      <c r="F447" s="261"/>
      <c r="G447" s="262"/>
      <c r="H447" s="259"/>
      <c r="I447" s="263"/>
      <c r="J447" s="264">
        <f t="shared" si="6"/>
        <v>0</v>
      </c>
    </row>
    <row r="448" spans="1:10" s="2" customFormat="1">
      <c r="A448" s="324">
        <v>442</v>
      </c>
      <c r="B448" s="311"/>
      <c r="C448" s="258" t="str">
        <f>IF(AND(B448="",G448=""),"",(IF(OR(B448="",VLOOKUP(B448,BUDGET!$A:$G,7,0)=0,MID(B448,3,1)&lt;&gt;"."),"BL ???",VLOOKUP(B448,BUDGET!$A:$G,2,0))))</f>
        <v/>
      </c>
      <c r="D448" s="259"/>
      <c r="E448" s="260"/>
      <c r="F448" s="261"/>
      <c r="G448" s="262"/>
      <c r="H448" s="259"/>
      <c r="I448" s="263"/>
      <c r="J448" s="264">
        <f t="shared" si="6"/>
        <v>0</v>
      </c>
    </row>
    <row r="449" spans="1:10" s="2" customFormat="1">
      <c r="A449" s="324">
        <v>443</v>
      </c>
      <c r="B449" s="311"/>
      <c r="C449" s="258" t="str">
        <f>IF(AND(B449="",G449=""),"",(IF(OR(B449="",VLOOKUP(B449,BUDGET!$A:$G,7,0)=0,MID(B449,3,1)&lt;&gt;"."),"BL ???",VLOOKUP(B449,BUDGET!$A:$G,2,0))))</f>
        <v/>
      </c>
      <c r="D449" s="259"/>
      <c r="E449" s="260"/>
      <c r="F449" s="261"/>
      <c r="G449" s="262"/>
      <c r="H449" s="259"/>
      <c r="I449" s="263"/>
      <c r="J449" s="264">
        <f t="shared" si="6"/>
        <v>0</v>
      </c>
    </row>
    <row r="450" spans="1:10" s="2" customFormat="1">
      <c r="A450" s="324">
        <v>444</v>
      </c>
      <c r="B450" s="311"/>
      <c r="C450" s="258" t="str">
        <f>IF(AND(B450="",G450=""),"",(IF(OR(B450="",VLOOKUP(B450,BUDGET!$A:$G,7,0)=0,MID(B450,3,1)&lt;&gt;"."),"BL ???",VLOOKUP(B450,BUDGET!$A:$G,2,0))))</f>
        <v/>
      </c>
      <c r="D450" s="259"/>
      <c r="E450" s="260"/>
      <c r="F450" s="261"/>
      <c r="G450" s="262"/>
      <c r="H450" s="259"/>
      <c r="I450" s="263"/>
      <c r="J450" s="264">
        <f t="shared" si="6"/>
        <v>0</v>
      </c>
    </row>
    <row r="451" spans="1:10" s="2" customFormat="1">
      <c r="A451" s="324">
        <v>445</v>
      </c>
      <c r="B451" s="311"/>
      <c r="C451" s="258" t="str">
        <f>IF(AND(B451="",G451=""),"",(IF(OR(B451="",VLOOKUP(B451,BUDGET!$A:$G,7,0)=0,MID(B451,3,1)&lt;&gt;"."),"BL ???",VLOOKUP(B451,BUDGET!$A:$G,2,0))))</f>
        <v/>
      </c>
      <c r="D451" s="259"/>
      <c r="E451" s="260"/>
      <c r="F451" s="261"/>
      <c r="G451" s="262"/>
      <c r="H451" s="259"/>
      <c r="I451" s="263"/>
      <c r="J451" s="264">
        <f t="shared" si="6"/>
        <v>0</v>
      </c>
    </row>
    <row r="452" spans="1:10" s="2" customFormat="1">
      <c r="A452" s="324">
        <v>446</v>
      </c>
      <c r="B452" s="311"/>
      <c r="C452" s="258" t="str">
        <f>IF(AND(B452="",G452=""),"",(IF(OR(B452="",VLOOKUP(B452,BUDGET!$A:$G,7,0)=0,MID(B452,3,1)&lt;&gt;"."),"BL ???",VLOOKUP(B452,BUDGET!$A:$G,2,0))))</f>
        <v/>
      </c>
      <c r="D452" s="259"/>
      <c r="E452" s="260"/>
      <c r="F452" s="261"/>
      <c r="G452" s="262"/>
      <c r="H452" s="259"/>
      <c r="I452" s="263"/>
      <c r="J452" s="264">
        <f t="shared" si="6"/>
        <v>0</v>
      </c>
    </row>
    <row r="453" spans="1:10" s="2" customFormat="1">
      <c r="A453" s="324">
        <v>447</v>
      </c>
      <c r="B453" s="311"/>
      <c r="C453" s="258" t="str">
        <f>IF(AND(B453="",G453=""),"",(IF(OR(B453="",VLOOKUP(B453,BUDGET!$A:$G,7,0)=0,MID(B453,3,1)&lt;&gt;"."),"BL ???",VLOOKUP(B453,BUDGET!$A:$G,2,0))))</f>
        <v/>
      </c>
      <c r="D453" s="259"/>
      <c r="E453" s="260"/>
      <c r="F453" s="261"/>
      <c r="G453" s="262"/>
      <c r="H453" s="259"/>
      <c r="I453" s="263"/>
      <c r="J453" s="264">
        <f t="shared" si="6"/>
        <v>0</v>
      </c>
    </row>
    <row r="454" spans="1:10" s="2" customFormat="1">
      <c r="A454" s="324">
        <v>448</v>
      </c>
      <c r="B454" s="311"/>
      <c r="C454" s="258" t="str">
        <f>IF(AND(B454="",G454=""),"",(IF(OR(B454="",VLOOKUP(B454,BUDGET!$A:$G,7,0)=0,MID(B454,3,1)&lt;&gt;"."),"BL ???",VLOOKUP(B454,BUDGET!$A:$G,2,0))))</f>
        <v/>
      </c>
      <c r="D454" s="259"/>
      <c r="E454" s="260"/>
      <c r="F454" s="261"/>
      <c r="G454" s="262"/>
      <c r="H454" s="259"/>
      <c r="I454" s="263"/>
      <c r="J454" s="264">
        <f t="shared" si="6"/>
        <v>0</v>
      </c>
    </row>
    <row r="455" spans="1:10" s="2" customFormat="1">
      <c r="A455" s="324">
        <v>449</v>
      </c>
      <c r="B455" s="311"/>
      <c r="C455" s="258" t="str">
        <f>IF(AND(B455="",G455=""),"",(IF(OR(B455="",VLOOKUP(B455,BUDGET!$A:$G,7,0)=0,MID(B455,3,1)&lt;&gt;"."),"BL ???",VLOOKUP(B455,BUDGET!$A:$G,2,0))))</f>
        <v/>
      </c>
      <c r="D455" s="259"/>
      <c r="E455" s="260"/>
      <c r="F455" s="261"/>
      <c r="G455" s="262"/>
      <c r="H455" s="259"/>
      <c r="I455" s="263"/>
      <c r="J455" s="264">
        <f t="shared" si="6"/>
        <v>0</v>
      </c>
    </row>
    <row r="456" spans="1:10" s="2" customFormat="1">
      <c r="A456" s="324">
        <v>450</v>
      </c>
      <c r="B456" s="311"/>
      <c r="C456" s="258" t="str">
        <f>IF(AND(B456="",G456=""),"",(IF(OR(B456="",VLOOKUP(B456,BUDGET!$A:$G,7,0)=0,MID(B456,3,1)&lt;&gt;"."),"BL ???",VLOOKUP(B456,BUDGET!$A:$G,2,0))))</f>
        <v/>
      </c>
      <c r="D456" s="259"/>
      <c r="E456" s="260"/>
      <c r="F456" s="261"/>
      <c r="G456" s="262"/>
      <c r="H456" s="259"/>
      <c r="I456" s="263"/>
      <c r="J456" s="264">
        <f t="shared" ref="J456:J519" si="7">IF((C456="BL ???"),"BL ???",IF(ISERROR(G456/I456),0,G456/I456))</f>
        <v>0</v>
      </c>
    </row>
    <row r="457" spans="1:10" s="2" customFormat="1">
      <c r="A457" s="324">
        <v>451</v>
      </c>
      <c r="B457" s="311"/>
      <c r="C457" s="258" t="str">
        <f>IF(AND(B457="",G457=""),"",(IF(OR(B457="",VLOOKUP(B457,BUDGET!$A:$G,7,0)=0,MID(B457,3,1)&lt;&gt;"."),"BL ???",VLOOKUP(B457,BUDGET!$A:$G,2,0))))</f>
        <v/>
      </c>
      <c r="D457" s="259"/>
      <c r="E457" s="260"/>
      <c r="F457" s="261"/>
      <c r="G457" s="262"/>
      <c r="H457" s="259"/>
      <c r="I457" s="263"/>
      <c r="J457" s="264">
        <f t="shared" si="7"/>
        <v>0</v>
      </c>
    </row>
    <row r="458" spans="1:10" s="2" customFormat="1">
      <c r="A458" s="324">
        <v>452</v>
      </c>
      <c r="B458" s="311"/>
      <c r="C458" s="258" t="str">
        <f>IF(AND(B458="",G458=""),"",(IF(OR(B458="",VLOOKUP(B458,BUDGET!$A:$G,7,0)=0,MID(B458,3,1)&lt;&gt;"."),"BL ???",VLOOKUP(B458,BUDGET!$A:$G,2,0))))</f>
        <v/>
      </c>
      <c r="D458" s="259"/>
      <c r="E458" s="260"/>
      <c r="F458" s="261"/>
      <c r="G458" s="262"/>
      <c r="H458" s="259"/>
      <c r="I458" s="263"/>
      <c r="J458" s="264">
        <f t="shared" si="7"/>
        <v>0</v>
      </c>
    </row>
    <row r="459" spans="1:10" s="2" customFormat="1">
      <c r="A459" s="324">
        <v>453</v>
      </c>
      <c r="B459" s="311"/>
      <c r="C459" s="258" t="str">
        <f>IF(AND(B459="",G459=""),"",(IF(OR(B459="",VLOOKUP(B459,BUDGET!$A:$G,7,0)=0,MID(B459,3,1)&lt;&gt;"."),"BL ???",VLOOKUP(B459,BUDGET!$A:$G,2,0))))</f>
        <v/>
      </c>
      <c r="D459" s="259"/>
      <c r="E459" s="260"/>
      <c r="F459" s="261"/>
      <c r="G459" s="262"/>
      <c r="H459" s="259"/>
      <c r="I459" s="263"/>
      <c r="J459" s="264">
        <f t="shared" si="7"/>
        <v>0</v>
      </c>
    </row>
    <row r="460" spans="1:10" s="2" customFormat="1">
      <c r="A460" s="324">
        <v>454</v>
      </c>
      <c r="B460" s="311"/>
      <c r="C460" s="258" t="str">
        <f>IF(AND(B460="",G460=""),"",(IF(OR(B460="",VLOOKUP(B460,BUDGET!$A:$G,7,0)=0,MID(B460,3,1)&lt;&gt;"."),"BL ???",VLOOKUP(B460,BUDGET!$A:$G,2,0))))</f>
        <v/>
      </c>
      <c r="D460" s="259"/>
      <c r="E460" s="260"/>
      <c r="F460" s="261"/>
      <c r="G460" s="262"/>
      <c r="H460" s="259"/>
      <c r="I460" s="263"/>
      <c r="J460" s="264">
        <f t="shared" si="7"/>
        <v>0</v>
      </c>
    </row>
    <row r="461" spans="1:10" s="2" customFormat="1">
      <c r="A461" s="324">
        <v>455</v>
      </c>
      <c r="B461" s="311"/>
      <c r="C461" s="258" t="str">
        <f>IF(AND(B461="",G461=""),"",(IF(OR(B461="",VLOOKUP(B461,BUDGET!$A:$G,7,0)=0,MID(B461,3,1)&lt;&gt;"."),"BL ???",VLOOKUP(B461,BUDGET!$A:$G,2,0))))</f>
        <v/>
      </c>
      <c r="D461" s="259"/>
      <c r="E461" s="260"/>
      <c r="F461" s="261"/>
      <c r="G461" s="262"/>
      <c r="H461" s="259"/>
      <c r="I461" s="263"/>
      <c r="J461" s="264">
        <f t="shared" si="7"/>
        <v>0</v>
      </c>
    </row>
    <row r="462" spans="1:10" s="2" customFormat="1">
      <c r="A462" s="324">
        <v>456</v>
      </c>
      <c r="B462" s="311"/>
      <c r="C462" s="258" t="str">
        <f>IF(AND(B462="",G462=""),"",(IF(OR(B462="",VLOOKUP(B462,BUDGET!$A:$G,7,0)=0,MID(B462,3,1)&lt;&gt;"."),"BL ???",VLOOKUP(B462,BUDGET!$A:$G,2,0))))</f>
        <v/>
      </c>
      <c r="D462" s="259"/>
      <c r="E462" s="260"/>
      <c r="F462" s="261"/>
      <c r="G462" s="262"/>
      <c r="H462" s="259"/>
      <c r="I462" s="263"/>
      <c r="J462" s="264">
        <f t="shared" si="7"/>
        <v>0</v>
      </c>
    </row>
    <row r="463" spans="1:10" s="2" customFormat="1">
      <c r="A463" s="324">
        <v>457</v>
      </c>
      <c r="B463" s="311"/>
      <c r="C463" s="258" t="str">
        <f>IF(AND(B463="",G463=""),"",(IF(OR(B463="",VLOOKUP(B463,BUDGET!$A:$G,7,0)=0,MID(B463,3,1)&lt;&gt;"."),"BL ???",VLOOKUP(B463,BUDGET!$A:$G,2,0))))</f>
        <v/>
      </c>
      <c r="D463" s="259"/>
      <c r="E463" s="260"/>
      <c r="F463" s="261"/>
      <c r="G463" s="262"/>
      <c r="H463" s="259"/>
      <c r="I463" s="263"/>
      <c r="J463" s="264">
        <f t="shared" si="7"/>
        <v>0</v>
      </c>
    </row>
    <row r="464" spans="1:10" s="2" customFormat="1">
      <c r="A464" s="324">
        <v>458</v>
      </c>
      <c r="B464" s="311"/>
      <c r="C464" s="258" t="str">
        <f>IF(AND(B464="",G464=""),"",(IF(OR(B464="",VLOOKUP(B464,BUDGET!$A:$G,7,0)=0,MID(B464,3,1)&lt;&gt;"."),"BL ???",VLOOKUP(B464,BUDGET!$A:$G,2,0))))</f>
        <v/>
      </c>
      <c r="D464" s="259"/>
      <c r="E464" s="260"/>
      <c r="F464" s="261"/>
      <c r="G464" s="262"/>
      <c r="H464" s="259"/>
      <c r="I464" s="263"/>
      <c r="J464" s="264">
        <f t="shared" si="7"/>
        <v>0</v>
      </c>
    </row>
    <row r="465" spans="1:10" s="2" customFormat="1">
      <c r="A465" s="324">
        <v>459</v>
      </c>
      <c r="B465" s="311"/>
      <c r="C465" s="258" t="str">
        <f>IF(AND(B465="",G465=""),"",(IF(OR(B465="",VLOOKUP(B465,BUDGET!$A:$G,7,0)=0,MID(B465,3,1)&lt;&gt;"."),"BL ???",VLOOKUP(B465,BUDGET!$A:$G,2,0))))</f>
        <v/>
      </c>
      <c r="D465" s="259"/>
      <c r="E465" s="260"/>
      <c r="F465" s="261"/>
      <c r="G465" s="262"/>
      <c r="H465" s="259"/>
      <c r="I465" s="263"/>
      <c r="J465" s="264">
        <f t="shared" si="7"/>
        <v>0</v>
      </c>
    </row>
    <row r="466" spans="1:10" s="2" customFormat="1">
      <c r="A466" s="324">
        <v>460</v>
      </c>
      <c r="B466" s="311"/>
      <c r="C466" s="258" t="str">
        <f>IF(AND(B466="",G466=""),"",(IF(OR(B466="",VLOOKUP(B466,BUDGET!$A:$G,7,0)=0,MID(B466,3,1)&lt;&gt;"."),"BL ???",VLOOKUP(B466,BUDGET!$A:$G,2,0))))</f>
        <v/>
      </c>
      <c r="D466" s="259"/>
      <c r="E466" s="260"/>
      <c r="F466" s="261"/>
      <c r="G466" s="262"/>
      <c r="H466" s="259"/>
      <c r="I466" s="263"/>
      <c r="J466" s="264">
        <f t="shared" si="7"/>
        <v>0</v>
      </c>
    </row>
    <row r="467" spans="1:10" s="2" customFormat="1">
      <c r="A467" s="324">
        <v>461</v>
      </c>
      <c r="B467" s="311"/>
      <c r="C467" s="258" t="str">
        <f>IF(AND(B467="",G467=""),"",(IF(OR(B467="",VLOOKUP(B467,BUDGET!$A:$G,7,0)=0,MID(B467,3,1)&lt;&gt;"."),"BL ???",VLOOKUP(B467,BUDGET!$A:$G,2,0))))</f>
        <v/>
      </c>
      <c r="D467" s="259"/>
      <c r="E467" s="260"/>
      <c r="F467" s="261"/>
      <c r="G467" s="262"/>
      <c r="H467" s="259"/>
      <c r="I467" s="263"/>
      <c r="J467" s="264">
        <f t="shared" si="7"/>
        <v>0</v>
      </c>
    </row>
    <row r="468" spans="1:10" s="2" customFormat="1">
      <c r="A468" s="324">
        <v>462</v>
      </c>
      <c r="B468" s="311"/>
      <c r="C468" s="258" t="str">
        <f>IF(AND(B468="",G468=""),"",(IF(OR(B468="",VLOOKUP(B468,BUDGET!$A:$G,7,0)=0,MID(B468,3,1)&lt;&gt;"."),"BL ???",VLOOKUP(B468,BUDGET!$A:$G,2,0))))</f>
        <v/>
      </c>
      <c r="D468" s="259"/>
      <c r="E468" s="260"/>
      <c r="F468" s="261"/>
      <c r="G468" s="262"/>
      <c r="H468" s="259"/>
      <c r="I468" s="263"/>
      <c r="J468" s="264">
        <f t="shared" si="7"/>
        <v>0</v>
      </c>
    </row>
    <row r="469" spans="1:10" s="2" customFormat="1">
      <c r="A469" s="324">
        <v>463</v>
      </c>
      <c r="B469" s="311"/>
      <c r="C469" s="258" t="str">
        <f>IF(AND(B469="",G469=""),"",(IF(OR(B469="",VLOOKUP(B469,BUDGET!$A:$G,7,0)=0,MID(B469,3,1)&lt;&gt;"."),"BL ???",VLOOKUP(B469,BUDGET!$A:$G,2,0))))</f>
        <v/>
      </c>
      <c r="D469" s="259"/>
      <c r="E469" s="260"/>
      <c r="F469" s="261"/>
      <c r="G469" s="262"/>
      <c r="H469" s="259"/>
      <c r="I469" s="263"/>
      <c r="J469" s="264">
        <f t="shared" si="7"/>
        <v>0</v>
      </c>
    </row>
    <row r="470" spans="1:10" s="2" customFormat="1">
      <c r="A470" s="324">
        <v>464</v>
      </c>
      <c r="B470" s="311"/>
      <c r="C470" s="258" t="str">
        <f>IF(AND(B470="",G470=""),"",(IF(OR(B470="",VLOOKUP(B470,BUDGET!$A:$G,7,0)=0,MID(B470,3,1)&lt;&gt;"."),"BL ???",VLOOKUP(B470,BUDGET!$A:$G,2,0))))</f>
        <v/>
      </c>
      <c r="D470" s="259"/>
      <c r="E470" s="260"/>
      <c r="F470" s="261"/>
      <c r="G470" s="262"/>
      <c r="H470" s="259"/>
      <c r="I470" s="263"/>
      <c r="J470" s="264">
        <f t="shared" si="7"/>
        <v>0</v>
      </c>
    </row>
    <row r="471" spans="1:10" s="2" customFormat="1">
      <c r="A471" s="324">
        <v>465</v>
      </c>
      <c r="B471" s="311"/>
      <c r="C471" s="258" t="str">
        <f>IF(AND(B471="",G471=""),"",(IF(OR(B471="",VLOOKUP(B471,BUDGET!$A:$G,7,0)=0,MID(B471,3,1)&lt;&gt;"."),"BL ???",VLOOKUP(B471,BUDGET!$A:$G,2,0))))</f>
        <v/>
      </c>
      <c r="D471" s="259"/>
      <c r="E471" s="260"/>
      <c r="F471" s="261"/>
      <c r="G471" s="262"/>
      <c r="H471" s="259"/>
      <c r="I471" s="263"/>
      <c r="J471" s="264">
        <f t="shared" si="7"/>
        <v>0</v>
      </c>
    </row>
    <row r="472" spans="1:10" s="2" customFormat="1">
      <c r="A472" s="324">
        <v>466</v>
      </c>
      <c r="B472" s="311"/>
      <c r="C472" s="258" t="str">
        <f>IF(AND(B472="",G472=""),"",(IF(OR(B472="",VLOOKUP(B472,BUDGET!$A:$G,7,0)=0,MID(B472,3,1)&lt;&gt;"."),"BL ???",VLOOKUP(B472,BUDGET!$A:$G,2,0))))</f>
        <v/>
      </c>
      <c r="D472" s="259"/>
      <c r="E472" s="260"/>
      <c r="F472" s="261"/>
      <c r="G472" s="262"/>
      <c r="H472" s="259"/>
      <c r="I472" s="263"/>
      <c r="J472" s="264">
        <f t="shared" si="7"/>
        <v>0</v>
      </c>
    </row>
    <row r="473" spans="1:10" s="2" customFormat="1">
      <c r="A473" s="324">
        <v>467</v>
      </c>
      <c r="B473" s="311"/>
      <c r="C473" s="258" t="str">
        <f>IF(AND(B473="",G473=""),"",(IF(OR(B473="",VLOOKUP(B473,BUDGET!$A:$G,7,0)=0,MID(B473,3,1)&lt;&gt;"."),"BL ???",VLOOKUP(B473,BUDGET!$A:$G,2,0))))</f>
        <v/>
      </c>
      <c r="D473" s="259"/>
      <c r="E473" s="260"/>
      <c r="F473" s="261"/>
      <c r="G473" s="262"/>
      <c r="H473" s="259"/>
      <c r="I473" s="263"/>
      <c r="J473" s="264">
        <f t="shared" si="7"/>
        <v>0</v>
      </c>
    </row>
    <row r="474" spans="1:10" s="2" customFormat="1">
      <c r="A474" s="324">
        <v>468</v>
      </c>
      <c r="B474" s="311"/>
      <c r="C474" s="258" t="str">
        <f>IF(AND(B474="",G474=""),"",(IF(OR(B474="",VLOOKUP(B474,BUDGET!$A:$G,7,0)=0,MID(B474,3,1)&lt;&gt;"."),"BL ???",VLOOKUP(B474,BUDGET!$A:$G,2,0))))</f>
        <v/>
      </c>
      <c r="D474" s="259"/>
      <c r="E474" s="260"/>
      <c r="F474" s="261"/>
      <c r="G474" s="262"/>
      <c r="H474" s="259"/>
      <c r="I474" s="263"/>
      <c r="J474" s="264">
        <f t="shared" si="7"/>
        <v>0</v>
      </c>
    </row>
    <row r="475" spans="1:10" s="2" customFormat="1">
      <c r="A475" s="324">
        <v>469</v>
      </c>
      <c r="B475" s="311"/>
      <c r="C475" s="258" t="str">
        <f>IF(AND(B475="",G475=""),"",(IF(OR(B475="",VLOOKUP(B475,BUDGET!$A:$G,7,0)=0,MID(B475,3,1)&lt;&gt;"."),"BL ???",VLOOKUP(B475,BUDGET!$A:$G,2,0))))</f>
        <v/>
      </c>
      <c r="D475" s="259"/>
      <c r="E475" s="260"/>
      <c r="F475" s="261"/>
      <c r="G475" s="262"/>
      <c r="H475" s="259"/>
      <c r="I475" s="263"/>
      <c r="J475" s="264">
        <f t="shared" si="7"/>
        <v>0</v>
      </c>
    </row>
    <row r="476" spans="1:10" s="2" customFormat="1">
      <c r="A476" s="324">
        <v>470</v>
      </c>
      <c r="B476" s="311"/>
      <c r="C476" s="258" t="str">
        <f>IF(AND(B476="",G476=""),"",(IF(OR(B476="",VLOOKUP(B476,BUDGET!$A:$G,7,0)=0,MID(B476,3,1)&lt;&gt;"."),"BL ???",VLOOKUP(B476,BUDGET!$A:$G,2,0))))</f>
        <v/>
      </c>
      <c r="D476" s="259"/>
      <c r="E476" s="260"/>
      <c r="F476" s="261"/>
      <c r="G476" s="262"/>
      <c r="H476" s="259"/>
      <c r="I476" s="263"/>
      <c r="J476" s="264">
        <f t="shared" si="7"/>
        <v>0</v>
      </c>
    </row>
    <row r="477" spans="1:10" s="2" customFormat="1">
      <c r="A477" s="324">
        <v>471</v>
      </c>
      <c r="B477" s="311"/>
      <c r="C477" s="258" t="str">
        <f>IF(AND(B477="",G477=""),"",(IF(OR(B477="",VLOOKUP(B477,BUDGET!$A:$G,7,0)=0,MID(B477,3,1)&lt;&gt;"."),"BL ???",VLOOKUP(B477,BUDGET!$A:$G,2,0))))</f>
        <v/>
      </c>
      <c r="D477" s="259"/>
      <c r="E477" s="260"/>
      <c r="F477" s="261"/>
      <c r="G477" s="262"/>
      <c r="H477" s="259"/>
      <c r="I477" s="263"/>
      <c r="J477" s="264">
        <f t="shared" si="7"/>
        <v>0</v>
      </c>
    </row>
    <row r="478" spans="1:10" s="2" customFormat="1">
      <c r="A478" s="324">
        <v>472</v>
      </c>
      <c r="B478" s="311"/>
      <c r="C478" s="258" t="str">
        <f>IF(AND(B478="",G478=""),"",(IF(OR(B478="",VLOOKUP(B478,BUDGET!$A:$G,7,0)=0,MID(B478,3,1)&lt;&gt;"."),"BL ???",VLOOKUP(B478,BUDGET!$A:$G,2,0))))</f>
        <v/>
      </c>
      <c r="D478" s="259"/>
      <c r="E478" s="260"/>
      <c r="F478" s="261"/>
      <c r="G478" s="262"/>
      <c r="H478" s="259"/>
      <c r="I478" s="263"/>
      <c r="J478" s="264">
        <f t="shared" si="7"/>
        <v>0</v>
      </c>
    </row>
    <row r="479" spans="1:10" s="2" customFormat="1">
      <c r="A479" s="324">
        <v>473</v>
      </c>
      <c r="B479" s="311"/>
      <c r="C479" s="258" t="str">
        <f>IF(AND(B479="",G479=""),"",(IF(OR(B479="",VLOOKUP(B479,BUDGET!$A:$G,7,0)=0,MID(B479,3,1)&lt;&gt;"."),"BL ???",VLOOKUP(B479,BUDGET!$A:$G,2,0))))</f>
        <v/>
      </c>
      <c r="D479" s="259"/>
      <c r="E479" s="260"/>
      <c r="F479" s="261"/>
      <c r="G479" s="262"/>
      <c r="H479" s="259"/>
      <c r="I479" s="263"/>
      <c r="J479" s="264">
        <f t="shared" si="7"/>
        <v>0</v>
      </c>
    </row>
    <row r="480" spans="1:10" s="2" customFormat="1">
      <c r="A480" s="324">
        <v>474</v>
      </c>
      <c r="B480" s="311"/>
      <c r="C480" s="258" t="str">
        <f>IF(AND(B480="",G480=""),"",(IF(OR(B480="",VLOOKUP(B480,BUDGET!$A:$G,7,0)=0,MID(B480,3,1)&lt;&gt;"."),"BL ???",VLOOKUP(B480,BUDGET!$A:$G,2,0))))</f>
        <v/>
      </c>
      <c r="D480" s="259"/>
      <c r="E480" s="260"/>
      <c r="F480" s="261"/>
      <c r="G480" s="262"/>
      <c r="H480" s="259"/>
      <c r="I480" s="263"/>
      <c r="J480" s="264">
        <f t="shared" si="7"/>
        <v>0</v>
      </c>
    </row>
    <row r="481" spans="1:10" s="2" customFormat="1">
      <c r="A481" s="324">
        <v>475</v>
      </c>
      <c r="B481" s="311"/>
      <c r="C481" s="258" t="str">
        <f>IF(AND(B481="",G481=""),"",(IF(OR(B481="",VLOOKUP(B481,BUDGET!$A:$G,7,0)=0,MID(B481,3,1)&lt;&gt;"."),"BL ???",VLOOKUP(B481,BUDGET!$A:$G,2,0))))</f>
        <v/>
      </c>
      <c r="D481" s="259"/>
      <c r="E481" s="260"/>
      <c r="F481" s="261"/>
      <c r="G481" s="262"/>
      <c r="H481" s="259"/>
      <c r="I481" s="263"/>
      <c r="J481" s="264">
        <f t="shared" si="7"/>
        <v>0</v>
      </c>
    </row>
    <row r="482" spans="1:10" s="2" customFormat="1">
      <c r="A482" s="324">
        <v>476</v>
      </c>
      <c r="B482" s="311"/>
      <c r="C482" s="258" t="str">
        <f>IF(AND(B482="",G482=""),"",(IF(OR(B482="",VLOOKUP(B482,BUDGET!$A:$G,7,0)=0,MID(B482,3,1)&lt;&gt;"."),"BL ???",VLOOKUP(B482,BUDGET!$A:$G,2,0))))</f>
        <v/>
      </c>
      <c r="D482" s="259"/>
      <c r="E482" s="260"/>
      <c r="F482" s="261"/>
      <c r="G482" s="262"/>
      <c r="H482" s="259"/>
      <c r="I482" s="263"/>
      <c r="J482" s="264">
        <f t="shared" si="7"/>
        <v>0</v>
      </c>
    </row>
    <row r="483" spans="1:10" s="2" customFormat="1">
      <c r="A483" s="324">
        <v>477</v>
      </c>
      <c r="B483" s="311"/>
      <c r="C483" s="258" t="str">
        <f>IF(AND(B483="",G483=""),"",(IF(OR(B483="",VLOOKUP(B483,BUDGET!$A:$G,7,0)=0,MID(B483,3,1)&lt;&gt;"."),"BL ???",VLOOKUP(B483,BUDGET!$A:$G,2,0))))</f>
        <v/>
      </c>
      <c r="D483" s="259"/>
      <c r="E483" s="260"/>
      <c r="F483" s="261"/>
      <c r="G483" s="262"/>
      <c r="H483" s="259"/>
      <c r="I483" s="263"/>
      <c r="J483" s="264">
        <f t="shared" si="7"/>
        <v>0</v>
      </c>
    </row>
    <row r="484" spans="1:10" s="2" customFormat="1">
      <c r="A484" s="324">
        <v>478</v>
      </c>
      <c r="B484" s="311"/>
      <c r="C484" s="258" t="str">
        <f>IF(AND(B484="",G484=""),"",(IF(OR(B484="",VLOOKUP(B484,BUDGET!$A:$G,7,0)=0,MID(B484,3,1)&lt;&gt;"."),"BL ???",VLOOKUP(B484,BUDGET!$A:$G,2,0))))</f>
        <v/>
      </c>
      <c r="D484" s="259"/>
      <c r="E484" s="260"/>
      <c r="F484" s="261"/>
      <c r="G484" s="262"/>
      <c r="H484" s="259"/>
      <c r="I484" s="263"/>
      <c r="J484" s="264">
        <f t="shared" si="7"/>
        <v>0</v>
      </c>
    </row>
    <row r="485" spans="1:10" s="2" customFormat="1">
      <c r="A485" s="324">
        <v>479</v>
      </c>
      <c r="B485" s="311"/>
      <c r="C485" s="258" t="str">
        <f>IF(AND(B485="",G485=""),"",(IF(OR(B485="",VLOOKUP(B485,BUDGET!$A:$G,7,0)=0,MID(B485,3,1)&lt;&gt;"."),"BL ???",VLOOKUP(B485,BUDGET!$A:$G,2,0))))</f>
        <v/>
      </c>
      <c r="D485" s="259"/>
      <c r="E485" s="260"/>
      <c r="F485" s="261"/>
      <c r="G485" s="262"/>
      <c r="H485" s="259"/>
      <c r="I485" s="263"/>
      <c r="J485" s="264">
        <f t="shared" si="7"/>
        <v>0</v>
      </c>
    </row>
    <row r="486" spans="1:10" s="2" customFormat="1">
      <c r="A486" s="324">
        <v>480</v>
      </c>
      <c r="B486" s="311"/>
      <c r="C486" s="258" t="str">
        <f>IF(AND(B486="",G486=""),"",(IF(OR(B486="",VLOOKUP(B486,BUDGET!$A:$G,7,0)=0,MID(B486,3,1)&lt;&gt;"."),"BL ???",VLOOKUP(B486,BUDGET!$A:$G,2,0))))</f>
        <v/>
      </c>
      <c r="D486" s="259"/>
      <c r="E486" s="260"/>
      <c r="F486" s="261"/>
      <c r="G486" s="262"/>
      <c r="H486" s="259"/>
      <c r="I486" s="263"/>
      <c r="J486" s="264">
        <f t="shared" si="7"/>
        <v>0</v>
      </c>
    </row>
    <row r="487" spans="1:10" s="2" customFormat="1">
      <c r="A487" s="324">
        <v>481</v>
      </c>
      <c r="B487" s="311"/>
      <c r="C487" s="258" t="str">
        <f>IF(AND(B487="",G487=""),"",(IF(OR(B487="",VLOOKUP(B487,BUDGET!$A:$G,7,0)=0,MID(B487,3,1)&lt;&gt;"."),"BL ???",VLOOKUP(B487,BUDGET!$A:$G,2,0))))</f>
        <v/>
      </c>
      <c r="D487" s="259"/>
      <c r="E487" s="260"/>
      <c r="F487" s="261"/>
      <c r="G487" s="262"/>
      <c r="H487" s="259"/>
      <c r="I487" s="263"/>
      <c r="J487" s="264">
        <f t="shared" si="7"/>
        <v>0</v>
      </c>
    </row>
    <row r="488" spans="1:10" s="2" customFormat="1">
      <c r="A488" s="324">
        <v>482</v>
      </c>
      <c r="B488" s="311"/>
      <c r="C488" s="258" t="str">
        <f>IF(AND(B488="",G488=""),"",(IF(OR(B488="",VLOOKUP(B488,BUDGET!$A:$G,7,0)=0,MID(B488,3,1)&lt;&gt;"."),"BL ???",VLOOKUP(B488,BUDGET!$A:$G,2,0))))</f>
        <v/>
      </c>
      <c r="D488" s="259"/>
      <c r="E488" s="260"/>
      <c r="F488" s="261"/>
      <c r="G488" s="262"/>
      <c r="H488" s="259"/>
      <c r="I488" s="263"/>
      <c r="J488" s="264">
        <f t="shared" si="7"/>
        <v>0</v>
      </c>
    </row>
    <row r="489" spans="1:10" s="2" customFormat="1">
      <c r="A489" s="324">
        <v>483</v>
      </c>
      <c r="B489" s="311"/>
      <c r="C489" s="258" t="str">
        <f>IF(AND(B489="",G489=""),"",(IF(OR(B489="",VLOOKUP(B489,BUDGET!$A:$G,7,0)=0,MID(B489,3,1)&lt;&gt;"."),"BL ???",VLOOKUP(B489,BUDGET!$A:$G,2,0))))</f>
        <v/>
      </c>
      <c r="D489" s="259"/>
      <c r="E489" s="260"/>
      <c r="F489" s="261"/>
      <c r="G489" s="262"/>
      <c r="H489" s="259"/>
      <c r="I489" s="263"/>
      <c r="J489" s="264">
        <f t="shared" si="7"/>
        <v>0</v>
      </c>
    </row>
    <row r="490" spans="1:10" s="2" customFormat="1">
      <c r="A490" s="324">
        <v>484</v>
      </c>
      <c r="B490" s="311"/>
      <c r="C490" s="258" t="str">
        <f>IF(AND(B490="",G490=""),"",(IF(OR(B490="",VLOOKUP(B490,BUDGET!$A:$G,7,0)=0,MID(B490,3,1)&lt;&gt;"."),"BL ???",VLOOKUP(B490,BUDGET!$A:$G,2,0))))</f>
        <v/>
      </c>
      <c r="D490" s="259"/>
      <c r="E490" s="260"/>
      <c r="F490" s="261"/>
      <c r="G490" s="262"/>
      <c r="H490" s="259"/>
      <c r="I490" s="263"/>
      <c r="J490" s="264">
        <f t="shared" si="7"/>
        <v>0</v>
      </c>
    </row>
    <row r="491" spans="1:10" s="2" customFormat="1">
      <c r="A491" s="324">
        <v>485</v>
      </c>
      <c r="B491" s="311"/>
      <c r="C491" s="258" t="str">
        <f>IF(AND(B491="",G491=""),"",(IF(OR(B491="",VLOOKUP(B491,BUDGET!$A:$G,7,0)=0,MID(B491,3,1)&lt;&gt;"."),"BL ???",VLOOKUP(B491,BUDGET!$A:$G,2,0))))</f>
        <v/>
      </c>
      <c r="D491" s="259"/>
      <c r="E491" s="260"/>
      <c r="F491" s="261"/>
      <c r="G491" s="262"/>
      <c r="H491" s="259"/>
      <c r="I491" s="263"/>
      <c r="J491" s="264">
        <f t="shared" si="7"/>
        <v>0</v>
      </c>
    </row>
    <row r="492" spans="1:10" s="2" customFormat="1">
      <c r="A492" s="324">
        <v>486</v>
      </c>
      <c r="B492" s="311"/>
      <c r="C492" s="258" t="str">
        <f>IF(AND(B492="",G492=""),"",(IF(OR(B492="",VLOOKUP(B492,BUDGET!$A:$G,7,0)=0,MID(B492,3,1)&lt;&gt;"."),"BL ???",VLOOKUP(B492,BUDGET!$A:$G,2,0))))</f>
        <v/>
      </c>
      <c r="D492" s="259"/>
      <c r="E492" s="260"/>
      <c r="F492" s="261"/>
      <c r="G492" s="262"/>
      <c r="H492" s="259"/>
      <c r="I492" s="263"/>
      <c r="J492" s="264">
        <f t="shared" si="7"/>
        <v>0</v>
      </c>
    </row>
    <row r="493" spans="1:10" s="2" customFormat="1">
      <c r="A493" s="324">
        <v>487</v>
      </c>
      <c r="B493" s="311"/>
      <c r="C493" s="258" t="str">
        <f>IF(AND(B493="",G493=""),"",(IF(OR(B493="",VLOOKUP(B493,BUDGET!$A:$G,7,0)=0,MID(B493,3,1)&lt;&gt;"."),"BL ???",VLOOKUP(B493,BUDGET!$A:$G,2,0))))</f>
        <v/>
      </c>
      <c r="D493" s="259"/>
      <c r="E493" s="260"/>
      <c r="F493" s="261"/>
      <c r="G493" s="262"/>
      <c r="H493" s="259"/>
      <c r="I493" s="263"/>
      <c r="J493" s="264">
        <f t="shared" si="7"/>
        <v>0</v>
      </c>
    </row>
    <row r="494" spans="1:10" s="2" customFormat="1">
      <c r="A494" s="324">
        <v>488</v>
      </c>
      <c r="B494" s="311"/>
      <c r="C494" s="258" t="str">
        <f>IF(AND(B494="",G494=""),"",(IF(OR(B494="",VLOOKUP(B494,BUDGET!$A:$G,7,0)=0,MID(B494,3,1)&lt;&gt;"."),"BL ???",VLOOKUP(B494,BUDGET!$A:$G,2,0))))</f>
        <v/>
      </c>
      <c r="D494" s="259"/>
      <c r="E494" s="260"/>
      <c r="F494" s="261"/>
      <c r="G494" s="262"/>
      <c r="H494" s="259"/>
      <c r="I494" s="263"/>
      <c r="J494" s="264">
        <f t="shared" si="7"/>
        <v>0</v>
      </c>
    </row>
    <row r="495" spans="1:10" s="2" customFormat="1">
      <c r="A495" s="324">
        <v>489</v>
      </c>
      <c r="B495" s="311"/>
      <c r="C495" s="258" t="str">
        <f>IF(AND(B495="",G495=""),"",(IF(OR(B495="",VLOOKUP(B495,BUDGET!$A:$G,7,0)=0,MID(B495,3,1)&lt;&gt;"."),"BL ???",VLOOKUP(B495,BUDGET!$A:$G,2,0))))</f>
        <v/>
      </c>
      <c r="D495" s="259"/>
      <c r="E495" s="260"/>
      <c r="F495" s="261"/>
      <c r="G495" s="262"/>
      <c r="H495" s="259"/>
      <c r="I495" s="263"/>
      <c r="J495" s="264">
        <f t="shared" si="7"/>
        <v>0</v>
      </c>
    </row>
    <row r="496" spans="1:10" s="2" customFormat="1">
      <c r="A496" s="324">
        <v>490</v>
      </c>
      <c r="B496" s="311"/>
      <c r="C496" s="258" t="str">
        <f>IF(AND(B496="",G496=""),"",(IF(OR(B496="",VLOOKUP(B496,BUDGET!$A:$G,7,0)=0,MID(B496,3,1)&lt;&gt;"."),"BL ???",VLOOKUP(B496,BUDGET!$A:$G,2,0))))</f>
        <v/>
      </c>
      <c r="D496" s="259"/>
      <c r="E496" s="260"/>
      <c r="F496" s="261"/>
      <c r="G496" s="262"/>
      <c r="H496" s="259"/>
      <c r="I496" s="263"/>
      <c r="J496" s="264">
        <f t="shared" si="7"/>
        <v>0</v>
      </c>
    </row>
    <row r="497" spans="1:10" s="2" customFormat="1">
      <c r="A497" s="324">
        <v>491</v>
      </c>
      <c r="B497" s="311"/>
      <c r="C497" s="258" t="str">
        <f>IF(AND(B497="",G497=""),"",(IF(OR(B497="",VLOOKUP(B497,BUDGET!$A:$G,7,0)=0,MID(B497,3,1)&lt;&gt;"."),"BL ???",VLOOKUP(B497,BUDGET!$A:$G,2,0))))</f>
        <v/>
      </c>
      <c r="D497" s="259"/>
      <c r="E497" s="260"/>
      <c r="F497" s="261"/>
      <c r="G497" s="262"/>
      <c r="H497" s="259"/>
      <c r="I497" s="263"/>
      <c r="J497" s="264">
        <f t="shared" si="7"/>
        <v>0</v>
      </c>
    </row>
    <row r="498" spans="1:10" s="2" customFormat="1">
      <c r="A498" s="324">
        <v>492</v>
      </c>
      <c r="B498" s="311"/>
      <c r="C498" s="258" t="str">
        <f>IF(AND(B498="",G498=""),"",(IF(OR(B498="",VLOOKUP(B498,BUDGET!$A:$G,7,0)=0,MID(B498,3,1)&lt;&gt;"."),"BL ???",VLOOKUP(B498,BUDGET!$A:$G,2,0))))</f>
        <v/>
      </c>
      <c r="D498" s="259"/>
      <c r="E498" s="260"/>
      <c r="F498" s="261"/>
      <c r="G498" s="262"/>
      <c r="H498" s="259"/>
      <c r="I498" s="263"/>
      <c r="J498" s="264">
        <f t="shared" si="7"/>
        <v>0</v>
      </c>
    </row>
    <row r="499" spans="1:10" s="2" customFormat="1">
      <c r="A499" s="324">
        <v>493</v>
      </c>
      <c r="B499" s="311"/>
      <c r="C499" s="258" t="str">
        <f>IF(AND(B499="",G499=""),"",(IF(OR(B499="",VLOOKUP(B499,BUDGET!$A:$G,7,0)=0,MID(B499,3,1)&lt;&gt;"."),"BL ???",VLOOKUP(B499,BUDGET!$A:$G,2,0))))</f>
        <v/>
      </c>
      <c r="D499" s="259"/>
      <c r="E499" s="260"/>
      <c r="F499" s="261"/>
      <c r="G499" s="262"/>
      <c r="H499" s="259"/>
      <c r="I499" s="263"/>
      <c r="J499" s="264">
        <f t="shared" si="7"/>
        <v>0</v>
      </c>
    </row>
    <row r="500" spans="1:10" s="2" customFormat="1">
      <c r="A500" s="324">
        <v>494</v>
      </c>
      <c r="B500" s="311"/>
      <c r="C500" s="258" t="str">
        <f>IF(AND(B500="",G500=""),"",(IF(OR(B500="",VLOOKUP(B500,BUDGET!$A:$G,7,0)=0,MID(B500,3,1)&lt;&gt;"."),"BL ???",VLOOKUP(B500,BUDGET!$A:$G,2,0))))</f>
        <v/>
      </c>
      <c r="D500" s="259"/>
      <c r="E500" s="260"/>
      <c r="F500" s="261"/>
      <c r="G500" s="262"/>
      <c r="H500" s="259"/>
      <c r="I500" s="263"/>
      <c r="J500" s="264">
        <f t="shared" si="7"/>
        <v>0</v>
      </c>
    </row>
    <row r="501" spans="1:10" s="2" customFormat="1">
      <c r="A501" s="324">
        <v>495</v>
      </c>
      <c r="B501" s="311"/>
      <c r="C501" s="258" t="str">
        <f>IF(AND(B501="",G501=""),"",(IF(OR(B501="",VLOOKUP(B501,BUDGET!$A:$G,7,0)=0,MID(B501,3,1)&lt;&gt;"."),"BL ???",VLOOKUP(B501,BUDGET!$A:$G,2,0))))</f>
        <v/>
      </c>
      <c r="D501" s="259"/>
      <c r="E501" s="260"/>
      <c r="F501" s="261"/>
      <c r="G501" s="262"/>
      <c r="H501" s="259"/>
      <c r="I501" s="263"/>
      <c r="J501" s="264">
        <f t="shared" si="7"/>
        <v>0</v>
      </c>
    </row>
    <row r="502" spans="1:10" s="2" customFormat="1">
      <c r="A502" s="324">
        <v>496</v>
      </c>
      <c r="B502" s="311"/>
      <c r="C502" s="258" t="str">
        <f>IF(AND(B502="",G502=""),"",(IF(OR(B502="",VLOOKUP(B502,BUDGET!$A:$G,7,0)=0,MID(B502,3,1)&lt;&gt;"."),"BL ???",VLOOKUP(B502,BUDGET!$A:$G,2,0))))</f>
        <v/>
      </c>
      <c r="D502" s="259"/>
      <c r="E502" s="260"/>
      <c r="F502" s="261"/>
      <c r="G502" s="262"/>
      <c r="H502" s="259"/>
      <c r="I502" s="263"/>
      <c r="J502" s="264">
        <f t="shared" si="7"/>
        <v>0</v>
      </c>
    </row>
    <row r="503" spans="1:10" s="2" customFormat="1">
      <c r="A503" s="324">
        <v>497</v>
      </c>
      <c r="B503" s="311"/>
      <c r="C503" s="258" t="str">
        <f>IF(AND(B503="",G503=""),"",(IF(OR(B503="",VLOOKUP(B503,BUDGET!$A:$G,7,0)=0,MID(B503,3,1)&lt;&gt;"."),"BL ???",VLOOKUP(B503,BUDGET!$A:$G,2,0))))</f>
        <v/>
      </c>
      <c r="D503" s="259"/>
      <c r="E503" s="260"/>
      <c r="F503" s="261"/>
      <c r="G503" s="262"/>
      <c r="H503" s="259"/>
      <c r="I503" s="263"/>
      <c r="J503" s="264">
        <f t="shared" si="7"/>
        <v>0</v>
      </c>
    </row>
    <row r="504" spans="1:10" s="2" customFormat="1">
      <c r="A504" s="324">
        <v>498</v>
      </c>
      <c r="B504" s="311"/>
      <c r="C504" s="258" t="str">
        <f>IF(AND(B504="",G504=""),"",(IF(OR(B504="",VLOOKUP(B504,BUDGET!$A:$G,7,0)=0,MID(B504,3,1)&lt;&gt;"."),"BL ???",VLOOKUP(B504,BUDGET!$A:$G,2,0))))</f>
        <v/>
      </c>
      <c r="D504" s="259"/>
      <c r="E504" s="260"/>
      <c r="F504" s="261"/>
      <c r="G504" s="262"/>
      <c r="H504" s="259"/>
      <c r="I504" s="263"/>
      <c r="J504" s="264">
        <f t="shared" si="7"/>
        <v>0</v>
      </c>
    </row>
    <row r="505" spans="1:10" s="2" customFormat="1">
      <c r="A505" s="324">
        <v>499</v>
      </c>
      <c r="B505" s="311"/>
      <c r="C505" s="258" t="str">
        <f>IF(AND(B505="",G505=""),"",(IF(OR(B505="",VLOOKUP(B505,BUDGET!$A:$G,7,0)=0,MID(B505,3,1)&lt;&gt;"."),"BL ???",VLOOKUP(B505,BUDGET!$A:$G,2,0))))</f>
        <v/>
      </c>
      <c r="D505" s="259"/>
      <c r="E505" s="260"/>
      <c r="F505" s="261"/>
      <c r="G505" s="262"/>
      <c r="H505" s="259"/>
      <c r="I505" s="263"/>
      <c r="J505" s="264">
        <f t="shared" si="7"/>
        <v>0</v>
      </c>
    </row>
    <row r="506" spans="1:10" s="2" customFormat="1">
      <c r="A506" s="324">
        <v>500</v>
      </c>
      <c r="B506" s="311"/>
      <c r="C506" s="258" t="str">
        <f>IF(AND(B506="",G506=""),"",(IF(OR(B506="",VLOOKUP(B506,BUDGET!$A:$G,7,0)=0,MID(B506,3,1)&lt;&gt;"."),"BL ???",VLOOKUP(B506,BUDGET!$A:$G,2,0))))</f>
        <v/>
      </c>
      <c r="D506" s="259"/>
      <c r="E506" s="260"/>
      <c r="F506" s="261"/>
      <c r="G506" s="262"/>
      <c r="H506" s="259"/>
      <c r="I506" s="263"/>
      <c r="J506" s="264">
        <f t="shared" si="7"/>
        <v>0</v>
      </c>
    </row>
    <row r="507" spans="1:10" s="2" customFormat="1">
      <c r="A507" s="324">
        <v>501</v>
      </c>
      <c r="B507" s="311"/>
      <c r="C507" s="258" t="str">
        <f>IF(AND(B507="",G507=""),"",(IF(OR(B507="",VLOOKUP(B507,BUDGET!$A:$G,7,0)=0,MID(B507,3,1)&lt;&gt;"."),"BL ???",VLOOKUP(B507,BUDGET!$A:$G,2,0))))</f>
        <v/>
      </c>
      <c r="D507" s="259"/>
      <c r="E507" s="260"/>
      <c r="F507" s="261"/>
      <c r="G507" s="262"/>
      <c r="H507" s="259"/>
      <c r="I507" s="263"/>
      <c r="J507" s="264">
        <f t="shared" si="7"/>
        <v>0</v>
      </c>
    </row>
    <row r="508" spans="1:10" s="2" customFormat="1">
      <c r="A508" s="324">
        <v>502</v>
      </c>
      <c r="B508" s="311"/>
      <c r="C508" s="258" t="str">
        <f>IF(AND(B508="",G508=""),"",(IF(OR(B508="",VLOOKUP(B508,BUDGET!$A:$G,7,0)=0,MID(B508,3,1)&lt;&gt;"."),"BL ???",VLOOKUP(B508,BUDGET!$A:$G,2,0))))</f>
        <v/>
      </c>
      <c r="D508" s="259"/>
      <c r="E508" s="260"/>
      <c r="F508" s="261"/>
      <c r="G508" s="262"/>
      <c r="H508" s="259"/>
      <c r="I508" s="263"/>
      <c r="J508" s="264">
        <f t="shared" si="7"/>
        <v>0</v>
      </c>
    </row>
    <row r="509" spans="1:10" s="2" customFormat="1">
      <c r="A509" s="324">
        <v>503</v>
      </c>
      <c r="B509" s="311"/>
      <c r="C509" s="258" t="str">
        <f>IF(AND(B509="",G509=""),"",(IF(OR(B509="",VLOOKUP(B509,BUDGET!$A:$G,7,0)=0,MID(B509,3,1)&lt;&gt;"."),"BL ???",VLOOKUP(B509,BUDGET!$A:$G,2,0))))</f>
        <v/>
      </c>
      <c r="D509" s="259"/>
      <c r="E509" s="260"/>
      <c r="F509" s="261"/>
      <c r="G509" s="262"/>
      <c r="H509" s="259"/>
      <c r="I509" s="263"/>
      <c r="J509" s="264">
        <f t="shared" si="7"/>
        <v>0</v>
      </c>
    </row>
    <row r="510" spans="1:10" s="2" customFormat="1">
      <c r="A510" s="324">
        <v>504</v>
      </c>
      <c r="B510" s="311"/>
      <c r="C510" s="258" t="str">
        <f>IF(AND(B510="",G510=""),"",(IF(OR(B510="",VLOOKUP(B510,BUDGET!$A:$G,7,0)=0,MID(B510,3,1)&lt;&gt;"."),"BL ???",VLOOKUP(B510,BUDGET!$A:$G,2,0))))</f>
        <v/>
      </c>
      <c r="D510" s="259"/>
      <c r="E510" s="260"/>
      <c r="F510" s="261"/>
      <c r="G510" s="262"/>
      <c r="H510" s="259"/>
      <c r="I510" s="263"/>
      <c r="J510" s="264">
        <f t="shared" si="7"/>
        <v>0</v>
      </c>
    </row>
    <row r="511" spans="1:10" s="2" customFormat="1">
      <c r="A511" s="324">
        <v>505</v>
      </c>
      <c r="B511" s="311"/>
      <c r="C511" s="258" t="str">
        <f>IF(AND(B511="",G511=""),"",(IF(OR(B511="",VLOOKUP(B511,BUDGET!$A:$G,7,0)=0,MID(B511,3,1)&lt;&gt;"."),"BL ???",VLOOKUP(B511,BUDGET!$A:$G,2,0))))</f>
        <v/>
      </c>
      <c r="D511" s="259"/>
      <c r="E511" s="260"/>
      <c r="F511" s="261"/>
      <c r="G511" s="262"/>
      <c r="H511" s="259"/>
      <c r="I511" s="263"/>
      <c r="J511" s="264">
        <f t="shared" si="7"/>
        <v>0</v>
      </c>
    </row>
    <row r="512" spans="1:10" s="2" customFormat="1">
      <c r="A512" s="324">
        <v>506</v>
      </c>
      <c r="B512" s="311"/>
      <c r="C512" s="258" t="str">
        <f>IF(AND(B512="",G512=""),"",(IF(OR(B512="",VLOOKUP(B512,BUDGET!$A:$G,7,0)=0,MID(B512,3,1)&lt;&gt;"."),"BL ???",VLOOKUP(B512,BUDGET!$A:$G,2,0))))</f>
        <v/>
      </c>
      <c r="D512" s="259"/>
      <c r="E512" s="260"/>
      <c r="F512" s="261"/>
      <c r="G512" s="262"/>
      <c r="H512" s="259"/>
      <c r="I512" s="263"/>
      <c r="J512" s="264">
        <f t="shared" si="7"/>
        <v>0</v>
      </c>
    </row>
    <row r="513" spans="1:10" s="2" customFormat="1">
      <c r="A513" s="324">
        <v>507</v>
      </c>
      <c r="B513" s="311"/>
      <c r="C513" s="258" t="str">
        <f>IF(AND(B513="",G513=""),"",(IF(OR(B513="",VLOOKUP(B513,BUDGET!$A:$G,7,0)=0,MID(B513,3,1)&lt;&gt;"."),"BL ???",VLOOKUP(B513,BUDGET!$A:$G,2,0))))</f>
        <v/>
      </c>
      <c r="D513" s="259"/>
      <c r="E513" s="260"/>
      <c r="F513" s="261"/>
      <c r="G513" s="262"/>
      <c r="H513" s="259"/>
      <c r="I513" s="263"/>
      <c r="J513" s="264">
        <f t="shared" si="7"/>
        <v>0</v>
      </c>
    </row>
    <row r="514" spans="1:10" s="2" customFormat="1">
      <c r="A514" s="324">
        <v>508</v>
      </c>
      <c r="B514" s="311"/>
      <c r="C514" s="258" t="str">
        <f>IF(AND(B514="",G514=""),"",(IF(OR(B514="",VLOOKUP(B514,BUDGET!$A:$G,7,0)=0,MID(B514,3,1)&lt;&gt;"."),"BL ???",VLOOKUP(B514,BUDGET!$A:$G,2,0))))</f>
        <v/>
      </c>
      <c r="D514" s="259"/>
      <c r="E514" s="260"/>
      <c r="F514" s="261"/>
      <c r="G514" s="262"/>
      <c r="H514" s="259"/>
      <c r="I514" s="263"/>
      <c r="J514" s="264">
        <f t="shared" si="7"/>
        <v>0</v>
      </c>
    </row>
    <row r="515" spans="1:10" s="2" customFormat="1">
      <c r="A515" s="324">
        <v>509</v>
      </c>
      <c r="B515" s="311"/>
      <c r="C515" s="258" t="str">
        <f>IF(AND(B515="",G515=""),"",(IF(OR(B515="",VLOOKUP(B515,BUDGET!$A:$G,7,0)=0,MID(B515,3,1)&lt;&gt;"."),"BL ???",VLOOKUP(B515,BUDGET!$A:$G,2,0))))</f>
        <v/>
      </c>
      <c r="D515" s="259"/>
      <c r="E515" s="260"/>
      <c r="F515" s="261"/>
      <c r="G515" s="262"/>
      <c r="H515" s="259"/>
      <c r="I515" s="263"/>
      <c r="J515" s="264">
        <f t="shared" si="7"/>
        <v>0</v>
      </c>
    </row>
    <row r="516" spans="1:10" s="2" customFormat="1">
      <c r="A516" s="324">
        <v>510</v>
      </c>
      <c r="B516" s="311"/>
      <c r="C516" s="258" t="str">
        <f>IF(AND(B516="",G516=""),"",(IF(OR(B516="",VLOOKUP(B516,BUDGET!$A:$G,7,0)=0,MID(B516,3,1)&lt;&gt;"."),"BL ???",VLOOKUP(B516,BUDGET!$A:$G,2,0))))</f>
        <v/>
      </c>
      <c r="D516" s="259"/>
      <c r="E516" s="260"/>
      <c r="F516" s="261"/>
      <c r="G516" s="262"/>
      <c r="H516" s="259"/>
      <c r="I516" s="263"/>
      <c r="J516" s="264">
        <f t="shared" si="7"/>
        <v>0</v>
      </c>
    </row>
    <row r="517" spans="1:10" s="2" customFormat="1">
      <c r="A517" s="324">
        <v>511</v>
      </c>
      <c r="B517" s="311"/>
      <c r="C517" s="258" t="str">
        <f>IF(AND(B517="",G517=""),"",(IF(OR(B517="",VLOOKUP(B517,BUDGET!$A:$G,7,0)=0,MID(B517,3,1)&lt;&gt;"."),"BL ???",VLOOKUP(B517,BUDGET!$A:$G,2,0))))</f>
        <v/>
      </c>
      <c r="D517" s="259"/>
      <c r="E517" s="260"/>
      <c r="F517" s="261"/>
      <c r="G517" s="262"/>
      <c r="H517" s="259"/>
      <c r="I517" s="263"/>
      <c r="J517" s="264">
        <f t="shared" si="7"/>
        <v>0</v>
      </c>
    </row>
    <row r="518" spans="1:10" s="2" customFormat="1">
      <c r="A518" s="324">
        <v>512</v>
      </c>
      <c r="B518" s="311"/>
      <c r="C518" s="258" t="str">
        <f>IF(AND(B518="",G518=""),"",(IF(OR(B518="",VLOOKUP(B518,BUDGET!$A:$G,7,0)=0,MID(B518,3,1)&lt;&gt;"."),"BL ???",VLOOKUP(B518,BUDGET!$A:$G,2,0))))</f>
        <v/>
      </c>
      <c r="D518" s="259"/>
      <c r="E518" s="260"/>
      <c r="F518" s="261"/>
      <c r="G518" s="262"/>
      <c r="H518" s="259"/>
      <c r="I518" s="263"/>
      <c r="J518" s="264">
        <f t="shared" si="7"/>
        <v>0</v>
      </c>
    </row>
    <row r="519" spans="1:10" s="2" customFormat="1">
      <c r="A519" s="324">
        <v>513</v>
      </c>
      <c r="B519" s="311"/>
      <c r="C519" s="258" t="str">
        <f>IF(AND(B519="",G519=""),"",(IF(OR(B519="",VLOOKUP(B519,BUDGET!$A:$G,7,0)=0,MID(B519,3,1)&lt;&gt;"."),"BL ???",VLOOKUP(B519,BUDGET!$A:$G,2,0))))</f>
        <v/>
      </c>
      <c r="D519" s="259"/>
      <c r="E519" s="260"/>
      <c r="F519" s="261"/>
      <c r="G519" s="262"/>
      <c r="H519" s="259"/>
      <c r="I519" s="263"/>
      <c r="J519" s="264">
        <f t="shared" si="7"/>
        <v>0</v>
      </c>
    </row>
    <row r="520" spans="1:10" s="2" customFormat="1">
      <c r="A520" s="324">
        <v>514</v>
      </c>
      <c r="B520" s="311"/>
      <c r="C520" s="258" t="str">
        <f>IF(AND(B520="",G520=""),"",(IF(OR(B520="",VLOOKUP(B520,BUDGET!$A:$G,7,0)=0,MID(B520,3,1)&lt;&gt;"."),"BL ???",VLOOKUP(B520,BUDGET!$A:$G,2,0))))</f>
        <v/>
      </c>
      <c r="D520" s="259"/>
      <c r="E520" s="260"/>
      <c r="F520" s="261"/>
      <c r="G520" s="262"/>
      <c r="H520" s="259"/>
      <c r="I520" s="263"/>
      <c r="J520" s="264">
        <f t="shared" ref="J520:J583" si="8">IF((C520="BL ???"),"BL ???",IF(ISERROR(G520/I520),0,G520/I520))</f>
        <v>0</v>
      </c>
    </row>
    <row r="521" spans="1:10" s="2" customFormat="1">
      <c r="A521" s="324">
        <v>515</v>
      </c>
      <c r="B521" s="311"/>
      <c r="C521" s="258" t="str">
        <f>IF(AND(B521="",G521=""),"",(IF(OR(B521="",VLOOKUP(B521,BUDGET!$A:$G,7,0)=0,MID(B521,3,1)&lt;&gt;"."),"BL ???",VLOOKUP(B521,BUDGET!$A:$G,2,0))))</f>
        <v/>
      </c>
      <c r="D521" s="259"/>
      <c r="E521" s="260"/>
      <c r="F521" s="261"/>
      <c r="G521" s="262"/>
      <c r="H521" s="259"/>
      <c r="I521" s="263"/>
      <c r="J521" s="264">
        <f t="shared" si="8"/>
        <v>0</v>
      </c>
    </row>
    <row r="522" spans="1:10" s="2" customFormat="1">
      <c r="A522" s="324">
        <v>516</v>
      </c>
      <c r="B522" s="311"/>
      <c r="C522" s="258" t="str">
        <f>IF(AND(B522="",G522=""),"",(IF(OR(B522="",VLOOKUP(B522,BUDGET!$A:$G,7,0)=0,MID(B522,3,1)&lt;&gt;"."),"BL ???",VLOOKUP(B522,BUDGET!$A:$G,2,0))))</f>
        <v/>
      </c>
      <c r="D522" s="259"/>
      <c r="E522" s="260"/>
      <c r="F522" s="261"/>
      <c r="G522" s="262"/>
      <c r="H522" s="259"/>
      <c r="I522" s="263"/>
      <c r="J522" s="264">
        <f t="shared" si="8"/>
        <v>0</v>
      </c>
    </row>
    <row r="523" spans="1:10" s="2" customFormat="1">
      <c r="A523" s="324">
        <v>517</v>
      </c>
      <c r="B523" s="311"/>
      <c r="C523" s="258" t="str">
        <f>IF(AND(B523="",G523=""),"",(IF(OR(B523="",VLOOKUP(B523,BUDGET!$A:$G,7,0)=0,MID(B523,3,1)&lt;&gt;"."),"BL ???",VLOOKUP(B523,BUDGET!$A:$G,2,0))))</f>
        <v/>
      </c>
      <c r="D523" s="259"/>
      <c r="E523" s="260"/>
      <c r="F523" s="261"/>
      <c r="G523" s="262"/>
      <c r="H523" s="259"/>
      <c r="I523" s="263"/>
      <c r="J523" s="264">
        <f t="shared" si="8"/>
        <v>0</v>
      </c>
    </row>
    <row r="524" spans="1:10" s="2" customFormat="1">
      <c r="A524" s="324">
        <v>518</v>
      </c>
      <c r="B524" s="311"/>
      <c r="C524" s="258" t="str">
        <f>IF(AND(B524="",G524=""),"",(IF(OR(B524="",VLOOKUP(B524,BUDGET!$A:$G,7,0)=0,MID(B524,3,1)&lt;&gt;"."),"BL ???",VLOOKUP(B524,BUDGET!$A:$G,2,0))))</f>
        <v/>
      </c>
      <c r="D524" s="259"/>
      <c r="E524" s="260"/>
      <c r="F524" s="261"/>
      <c r="G524" s="262"/>
      <c r="H524" s="259"/>
      <c r="I524" s="263"/>
      <c r="J524" s="264">
        <f t="shared" si="8"/>
        <v>0</v>
      </c>
    </row>
    <row r="525" spans="1:10" s="2" customFormat="1">
      <c r="A525" s="324">
        <v>519</v>
      </c>
      <c r="B525" s="311"/>
      <c r="C525" s="258" t="str">
        <f>IF(AND(B525="",G525=""),"",(IF(OR(B525="",VLOOKUP(B525,BUDGET!$A:$G,7,0)=0,MID(B525,3,1)&lt;&gt;"."),"BL ???",VLOOKUP(B525,BUDGET!$A:$G,2,0))))</f>
        <v/>
      </c>
      <c r="D525" s="259"/>
      <c r="E525" s="260"/>
      <c r="F525" s="261"/>
      <c r="G525" s="262"/>
      <c r="H525" s="259"/>
      <c r="I525" s="263"/>
      <c r="J525" s="264">
        <f t="shared" si="8"/>
        <v>0</v>
      </c>
    </row>
    <row r="526" spans="1:10" s="2" customFormat="1">
      <c r="A526" s="324">
        <v>520</v>
      </c>
      <c r="B526" s="311"/>
      <c r="C526" s="258" t="str">
        <f>IF(AND(B526="",G526=""),"",(IF(OR(B526="",VLOOKUP(B526,BUDGET!$A:$G,7,0)=0,MID(B526,3,1)&lt;&gt;"."),"BL ???",VLOOKUP(B526,BUDGET!$A:$G,2,0))))</f>
        <v/>
      </c>
      <c r="D526" s="259"/>
      <c r="E526" s="260"/>
      <c r="F526" s="261"/>
      <c r="G526" s="262"/>
      <c r="H526" s="259"/>
      <c r="I526" s="263"/>
      <c r="J526" s="264">
        <f t="shared" si="8"/>
        <v>0</v>
      </c>
    </row>
    <row r="527" spans="1:10" s="2" customFormat="1">
      <c r="A527" s="324">
        <v>521</v>
      </c>
      <c r="B527" s="311"/>
      <c r="C527" s="258" t="str">
        <f>IF(AND(B527="",G527=""),"",(IF(OR(B527="",VLOOKUP(B527,BUDGET!$A:$G,7,0)=0,MID(B527,3,1)&lt;&gt;"."),"BL ???",VLOOKUP(B527,BUDGET!$A:$G,2,0))))</f>
        <v/>
      </c>
      <c r="D527" s="259"/>
      <c r="E527" s="260"/>
      <c r="F527" s="261"/>
      <c r="G527" s="262"/>
      <c r="H527" s="259"/>
      <c r="I527" s="263"/>
      <c r="J527" s="264">
        <f t="shared" si="8"/>
        <v>0</v>
      </c>
    </row>
    <row r="528" spans="1:10" s="2" customFormat="1">
      <c r="A528" s="324">
        <v>522</v>
      </c>
      <c r="B528" s="311"/>
      <c r="C528" s="258" t="str">
        <f>IF(AND(B528="",G528=""),"",(IF(OR(B528="",VLOOKUP(B528,BUDGET!$A:$G,7,0)=0,MID(B528,3,1)&lt;&gt;"."),"BL ???",VLOOKUP(B528,BUDGET!$A:$G,2,0))))</f>
        <v/>
      </c>
      <c r="D528" s="259"/>
      <c r="E528" s="260"/>
      <c r="F528" s="261"/>
      <c r="G528" s="262"/>
      <c r="H528" s="259"/>
      <c r="I528" s="263"/>
      <c r="J528" s="264">
        <f t="shared" si="8"/>
        <v>0</v>
      </c>
    </row>
    <row r="529" spans="1:10" s="2" customFormat="1">
      <c r="A529" s="324">
        <v>523</v>
      </c>
      <c r="B529" s="311"/>
      <c r="C529" s="258" t="str">
        <f>IF(AND(B529="",G529=""),"",(IF(OR(B529="",VLOOKUP(B529,BUDGET!$A:$G,7,0)=0,MID(B529,3,1)&lt;&gt;"."),"BL ???",VLOOKUP(B529,BUDGET!$A:$G,2,0))))</f>
        <v/>
      </c>
      <c r="D529" s="259"/>
      <c r="E529" s="260"/>
      <c r="F529" s="261"/>
      <c r="G529" s="262"/>
      <c r="H529" s="259"/>
      <c r="I529" s="263"/>
      <c r="J529" s="264">
        <f t="shared" si="8"/>
        <v>0</v>
      </c>
    </row>
    <row r="530" spans="1:10" s="2" customFormat="1">
      <c r="A530" s="324">
        <v>524</v>
      </c>
      <c r="B530" s="311"/>
      <c r="C530" s="258" t="str">
        <f>IF(AND(B530="",G530=""),"",(IF(OR(B530="",VLOOKUP(B530,BUDGET!$A:$G,7,0)=0,MID(B530,3,1)&lt;&gt;"."),"BL ???",VLOOKUP(B530,BUDGET!$A:$G,2,0))))</f>
        <v/>
      </c>
      <c r="D530" s="259"/>
      <c r="E530" s="260"/>
      <c r="F530" s="261"/>
      <c r="G530" s="262"/>
      <c r="H530" s="259"/>
      <c r="I530" s="263"/>
      <c r="J530" s="264">
        <f t="shared" si="8"/>
        <v>0</v>
      </c>
    </row>
    <row r="531" spans="1:10" s="2" customFormat="1">
      <c r="A531" s="324">
        <v>525</v>
      </c>
      <c r="B531" s="311"/>
      <c r="C531" s="258" t="str">
        <f>IF(AND(B531="",G531=""),"",(IF(OR(B531="",VLOOKUP(B531,BUDGET!$A:$G,7,0)=0,MID(B531,3,1)&lt;&gt;"."),"BL ???",VLOOKUP(B531,BUDGET!$A:$G,2,0))))</f>
        <v/>
      </c>
      <c r="D531" s="259"/>
      <c r="E531" s="260"/>
      <c r="F531" s="261"/>
      <c r="G531" s="262"/>
      <c r="H531" s="259"/>
      <c r="I531" s="263"/>
      <c r="J531" s="264">
        <f t="shared" si="8"/>
        <v>0</v>
      </c>
    </row>
    <row r="532" spans="1:10" s="2" customFormat="1">
      <c r="A532" s="324">
        <v>526</v>
      </c>
      <c r="B532" s="311"/>
      <c r="C532" s="258" t="str">
        <f>IF(AND(B532="",G532=""),"",(IF(OR(B532="",VLOOKUP(B532,BUDGET!$A:$G,7,0)=0,MID(B532,3,1)&lt;&gt;"."),"BL ???",VLOOKUP(B532,BUDGET!$A:$G,2,0))))</f>
        <v/>
      </c>
      <c r="D532" s="259"/>
      <c r="E532" s="260"/>
      <c r="F532" s="261"/>
      <c r="G532" s="262"/>
      <c r="H532" s="259"/>
      <c r="I532" s="263"/>
      <c r="J532" s="264">
        <f t="shared" si="8"/>
        <v>0</v>
      </c>
    </row>
    <row r="533" spans="1:10" s="2" customFormat="1">
      <c r="A533" s="324">
        <v>527</v>
      </c>
      <c r="B533" s="311"/>
      <c r="C533" s="258" t="str">
        <f>IF(AND(B533="",G533=""),"",(IF(OR(B533="",VLOOKUP(B533,BUDGET!$A:$G,7,0)=0,MID(B533,3,1)&lt;&gt;"."),"BL ???",VLOOKUP(B533,BUDGET!$A:$G,2,0))))</f>
        <v/>
      </c>
      <c r="D533" s="259"/>
      <c r="E533" s="260"/>
      <c r="F533" s="261"/>
      <c r="G533" s="262"/>
      <c r="H533" s="259"/>
      <c r="I533" s="263"/>
      <c r="J533" s="264">
        <f t="shared" si="8"/>
        <v>0</v>
      </c>
    </row>
    <row r="534" spans="1:10" s="2" customFormat="1">
      <c r="A534" s="324">
        <v>528</v>
      </c>
      <c r="B534" s="311"/>
      <c r="C534" s="258" t="str">
        <f>IF(AND(B534="",G534=""),"",(IF(OR(B534="",VLOOKUP(B534,BUDGET!$A:$G,7,0)=0,MID(B534,3,1)&lt;&gt;"."),"BL ???",VLOOKUP(B534,BUDGET!$A:$G,2,0))))</f>
        <v/>
      </c>
      <c r="D534" s="259"/>
      <c r="E534" s="260"/>
      <c r="F534" s="261"/>
      <c r="G534" s="262"/>
      <c r="H534" s="259"/>
      <c r="I534" s="263"/>
      <c r="J534" s="264">
        <f t="shared" si="8"/>
        <v>0</v>
      </c>
    </row>
    <row r="535" spans="1:10" s="2" customFormat="1">
      <c r="A535" s="324">
        <v>529</v>
      </c>
      <c r="B535" s="311"/>
      <c r="C535" s="258" t="str">
        <f>IF(AND(B535="",G535=""),"",(IF(OR(B535="",VLOOKUP(B535,BUDGET!$A:$G,7,0)=0,MID(B535,3,1)&lt;&gt;"."),"BL ???",VLOOKUP(B535,BUDGET!$A:$G,2,0))))</f>
        <v/>
      </c>
      <c r="D535" s="259"/>
      <c r="E535" s="260"/>
      <c r="F535" s="261"/>
      <c r="G535" s="262"/>
      <c r="H535" s="259"/>
      <c r="I535" s="263"/>
      <c r="J535" s="264">
        <f t="shared" si="8"/>
        <v>0</v>
      </c>
    </row>
    <row r="536" spans="1:10" s="2" customFormat="1">
      <c r="A536" s="324">
        <v>530</v>
      </c>
      <c r="B536" s="311"/>
      <c r="C536" s="258" t="str">
        <f>IF(AND(B536="",G536=""),"",(IF(OR(B536="",VLOOKUP(B536,BUDGET!$A:$G,7,0)=0,MID(B536,3,1)&lt;&gt;"."),"BL ???",VLOOKUP(B536,BUDGET!$A:$G,2,0))))</f>
        <v/>
      </c>
      <c r="D536" s="259"/>
      <c r="E536" s="260"/>
      <c r="F536" s="261"/>
      <c r="G536" s="262"/>
      <c r="H536" s="259"/>
      <c r="I536" s="263"/>
      <c r="J536" s="264">
        <f t="shared" si="8"/>
        <v>0</v>
      </c>
    </row>
    <row r="537" spans="1:10" s="2" customFormat="1">
      <c r="A537" s="324">
        <v>531</v>
      </c>
      <c r="B537" s="311"/>
      <c r="C537" s="258" t="str">
        <f>IF(AND(B537="",G537=""),"",(IF(OR(B537="",VLOOKUP(B537,BUDGET!$A:$G,7,0)=0,MID(B537,3,1)&lt;&gt;"."),"BL ???",VLOOKUP(B537,BUDGET!$A:$G,2,0))))</f>
        <v/>
      </c>
      <c r="D537" s="259"/>
      <c r="E537" s="260"/>
      <c r="F537" s="261"/>
      <c r="G537" s="262"/>
      <c r="H537" s="259"/>
      <c r="I537" s="263"/>
      <c r="J537" s="264">
        <f t="shared" si="8"/>
        <v>0</v>
      </c>
    </row>
    <row r="538" spans="1:10" s="2" customFormat="1">
      <c r="A538" s="324">
        <v>532</v>
      </c>
      <c r="B538" s="311"/>
      <c r="C538" s="258" t="str">
        <f>IF(AND(B538="",G538=""),"",(IF(OR(B538="",VLOOKUP(B538,BUDGET!$A:$G,7,0)=0,MID(B538,3,1)&lt;&gt;"."),"BL ???",VLOOKUP(B538,BUDGET!$A:$G,2,0))))</f>
        <v/>
      </c>
      <c r="D538" s="259"/>
      <c r="E538" s="260"/>
      <c r="F538" s="261"/>
      <c r="G538" s="262"/>
      <c r="H538" s="259"/>
      <c r="I538" s="263"/>
      <c r="J538" s="264">
        <f t="shared" si="8"/>
        <v>0</v>
      </c>
    </row>
    <row r="539" spans="1:10" s="2" customFormat="1">
      <c r="A539" s="324">
        <v>533</v>
      </c>
      <c r="B539" s="311"/>
      <c r="C539" s="258" t="str">
        <f>IF(AND(B539="",G539=""),"",(IF(OR(B539="",VLOOKUP(B539,BUDGET!$A:$G,7,0)=0,MID(B539,3,1)&lt;&gt;"."),"BL ???",VLOOKUP(B539,BUDGET!$A:$G,2,0))))</f>
        <v/>
      </c>
      <c r="D539" s="259"/>
      <c r="E539" s="260"/>
      <c r="F539" s="261"/>
      <c r="G539" s="262"/>
      <c r="H539" s="259"/>
      <c r="I539" s="263"/>
      <c r="J539" s="264">
        <f t="shared" si="8"/>
        <v>0</v>
      </c>
    </row>
    <row r="540" spans="1:10" s="2" customFormat="1">
      <c r="A540" s="324">
        <v>534</v>
      </c>
      <c r="B540" s="311"/>
      <c r="C540" s="258" t="str">
        <f>IF(AND(B540="",G540=""),"",(IF(OR(B540="",VLOOKUP(B540,BUDGET!$A:$G,7,0)=0,MID(B540,3,1)&lt;&gt;"."),"BL ???",VLOOKUP(B540,BUDGET!$A:$G,2,0))))</f>
        <v/>
      </c>
      <c r="D540" s="259"/>
      <c r="E540" s="260"/>
      <c r="F540" s="261"/>
      <c r="G540" s="262"/>
      <c r="H540" s="259"/>
      <c r="I540" s="263"/>
      <c r="J540" s="264">
        <f t="shared" si="8"/>
        <v>0</v>
      </c>
    </row>
    <row r="541" spans="1:10" s="2" customFormat="1">
      <c r="A541" s="324">
        <v>535</v>
      </c>
      <c r="B541" s="311"/>
      <c r="C541" s="258" t="str">
        <f>IF(AND(B541="",G541=""),"",(IF(OR(B541="",VLOOKUP(B541,BUDGET!$A:$G,7,0)=0,MID(B541,3,1)&lt;&gt;"."),"BL ???",VLOOKUP(B541,BUDGET!$A:$G,2,0))))</f>
        <v/>
      </c>
      <c r="D541" s="259"/>
      <c r="E541" s="260"/>
      <c r="F541" s="261"/>
      <c r="G541" s="262"/>
      <c r="H541" s="259"/>
      <c r="I541" s="263"/>
      <c r="J541" s="264">
        <f t="shared" si="8"/>
        <v>0</v>
      </c>
    </row>
    <row r="542" spans="1:10" s="2" customFormat="1">
      <c r="A542" s="324">
        <v>536</v>
      </c>
      <c r="B542" s="311"/>
      <c r="C542" s="258" t="str">
        <f>IF(AND(B542="",G542=""),"",(IF(OR(B542="",VLOOKUP(B542,BUDGET!$A:$G,7,0)=0,MID(B542,3,1)&lt;&gt;"."),"BL ???",VLOOKUP(B542,BUDGET!$A:$G,2,0))))</f>
        <v/>
      </c>
      <c r="D542" s="259"/>
      <c r="E542" s="260"/>
      <c r="F542" s="261"/>
      <c r="G542" s="262"/>
      <c r="H542" s="259"/>
      <c r="I542" s="263"/>
      <c r="J542" s="264">
        <f t="shared" si="8"/>
        <v>0</v>
      </c>
    </row>
    <row r="543" spans="1:10" s="2" customFormat="1">
      <c r="A543" s="324">
        <v>537</v>
      </c>
      <c r="B543" s="311"/>
      <c r="C543" s="258" t="str">
        <f>IF(AND(B543="",G543=""),"",(IF(OR(B543="",VLOOKUP(B543,BUDGET!$A:$G,7,0)=0,MID(B543,3,1)&lt;&gt;"."),"BL ???",VLOOKUP(B543,BUDGET!$A:$G,2,0))))</f>
        <v/>
      </c>
      <c r="D543" s="259"/>
      <c r="E543" s="260"/>
      <c r="F543" s="261"/>
      <c r="G543" s="262"/>
      <c r="H543" s="259"/>
      <c r="I543" s="263"/>
      <c r="J543" s="264">
        <f t="shared" si="8"/>
        <v>0</v>
      </c>
    </row>
    <row r="544" spans="1:10" s="2" customFormat="1">
      <c r="A544" s="324">
        <v>538</v>
      </c>
      <c r="B544" s="311"/>
      <c r="C544" s="258" t="str">
        <f>IF(AND(B544="",G544=""),"",(IF(OR(B544="",VLOOKUP(B544,BUDGET!$A:$G,7,0)=0,MID(B544,3,1)&lt;&gt;"."),"BL ???",VLOOKUP(B544,BUDGET!$A:$G,2,0))))</f>
        <v/>
      </c>
      <c r="D544" s="259"/>
      <c r="E544" s="260"/>
      <c r="F544" s="261"/>
      <c r="G544" s="262"/>
      <c r="H544" s="259"/>
      <c r="I544" s="263"/>
      <c r="J544" s="264">
        <f t="shared" si="8"/>
        <v>0</v>
      </c>
    </row>
    <row r="545" spans="1:10" s="2" customFormat="1">
      <c r="A545" s="324">
        <v>539</v>
      </c>
      <c r="B545" s="311"/>
      <c r="C545" s="258" t="str">
        <f>IF(AND(B545="",G545=""),"",(IF(OR(B545="",VLOOKUP(B545,BUDGET!$A:$G,7,0)=0,MID(B545,3,1)&lt;&gt;"."),"BL ???",VLOOKUP(B545,BUDGET!$A:$G,2,0))))</f>
        <v/>
      </c>
      <c r="D545" s="259"/>
      <c r="E545" s="260"/>
      <c r="F545" s="261"/>
      <c r="G545" s="262"/>
      <c r="H545" s="259"/>
      <c r="I545" s="263"/>
      <c r="J545" s="264">
        <f t="shared" si="8"/>
        <v>0</v>
      </c>
    </row>
    <row r="546" spans="1:10" s="2" customFormat="1">
      <c r="A546" s="324">
        <v>540</v>
      </c>
      <c r="B546" s="311"/>
      <c r="C546" s="258" t="str">
        <f>IF(AND(B546="",G546=""),"",(IF(OR(B546="",VLOOKUP(B546,BUDGET!$A:$G,7,0)=0,MID(B546,3,1)&lt;&gt;"."),"BL ???",VLOOKUP(B546,BUDGET!$A:$G,2,0))))</f>
        <v/>
      </c>
      <c r="D546" s="259"/>
      <c r="E546" s="260"/>
      <c r="F546" s="261"/>
      <c r="G546" s="262"/>
      <c r="H546" s="259"/>
      <c r="I546" s="263"/>
      <c r="J546" s="264">
        <f t="shared" si="8"/>
        <v>0</v>
      </c>
    </row>
    <row r="547" spans="1:10" s="2" customFormat="1">
      <c r="A547" s="324">
        <v>541</v>
      </c>
      <c r="B547" s="311"/>
      <c r="C547" s="258" t="str">
        <f>IF(AND(B547="",G547=""),"",(IF(OR(B547="",VLOOKUP(B547,BUDGET!$A:$G,7,0)=0,MID(B547,3,1)&lt;&gt;"."),"BL ???",VLOOKUP(B547,BUDGET!$A:$G,2,0))))</f>
        <v/>
      </c>
      <c r="D547" s="259"/>
      <c r="E547" s="260"/>
      <c r="F547" s="261"/>
      <c r="G547" s="262"/>
      <c r="H547" s="259"/>
      <c r="I547" s="263"/>
      <c r="J547" s="264">
        <f t="shared" si="8"/>
        <v>0</v>
      </c>
    </row>
    <row r="548" spans="1:10" s="2" customFormat="1">
      <c r="A548" s="324">
        <v>542</v>
      </c>
      <c r="B548" s="311"/>
      <c r="C548" s="258" t="str">
        <f>IF(AND(B548="",G548=""),"",(IF(OR(B548="",VLOOKUP(B548,BUDGET!$A:$G,7,0)=0,MID(B548,3,1)&lt;&gt;"."),"BL ???",VLOOKUP(B548,BUDGET!$A:$G,2,0))))</f>
        <v/>
      </c>
      <c r="D548" s="259"/>
      <c r="E548" s="260"/>
      <c r="F548" s="261"/>
      <c r="G548" s="262"/>
      <c r="H548" s="259"/>
      <c r="I548" s="263"/>
      <c r="J548" s="264">
        <f t="shared" si="8"/>
        <v>0</v>
      </c>
    </row>
    <row r="549" spans="1:10" s="2" customFormat="1">
      <c r="A549" s="324">
        <v>543</v>
      </c>
      <c r="B549" s="311"/>
      <c r="C549" s="258" t="str">
        <f>IF(AND(B549="",G549=""),"",(IF(OR(B549="",VLOOKUP(B549,BUDGET!$A:$G,7,0)=0,MID(B549,3,1)&lt;&gt;"."),"BL ???",VLOOKUP(B549,BUDGET!$A:$G,2,0))))</f>
        <v/>
      </c>
      <c r="D549" s="259"/>
      <c r="E549" s="260"/>
      <c r="F549" s="261"/>
      <c r="G549" s="262"/>
      <c r="H549" s="259"/>
      <c r="I549" s="263"/>
      <c r="J549" s="264">
        <f t="shared" si="8"/>
        <v>0</v>
      </c>
    </row>
    <row r="550" spans="1:10" s="2" customFormat="1">
      <c r="A550" s="324">
        <v>544</v>
      </c>
      <c r="B550" s="311"/>
      <c r="C550" s="258" t="str">
        <f>IF(AND(B550="",G550=""),"",(IF(OR(B550="",VLOOKUP(B550,BUDGET!$A:$G,7,0)=0,MID(B550,3,1)&lt;&gt;"."),"BL ???",VLOOKUP(B550,BUDGET!$A:$G,2,0))))</f>
        <v/>
      </c>
      <c r="D550" s="259"/>
      <c r="E550" s="260"/>
      <c r="F550" s="261"/>
      <c r="G550" s="262"/>
      <c r="H550" s="259"/>
      <c r="I550" s="263"/>
      <c r="J550" s="264">
        <f t="shared" si="8"/>
        <v>0</v>
      </c>
    </row>
    <row r="551" spans="1:10" s="2" customFormat="1">
      <c r="A551" s="324">
        <v>545</v>
      </c>
      <c r="B551" s="311"/>
      <c r="C551" s="258" t="str">
        <f>IF(AND(B551="",G551=""),"",(IF(OR(B551="",VLOOKUP(B551,BUDGET!$A:$G,7,0)=0,MID(B551,3,1)&lt;&gt;"."),"BL ???",VLOOKUP(B551,BUDGET!$A:$G,2,0))))</f>
        <v/>
      </c>
      <c r="D551" s="259"/>
      <c r="E551" s="260"/>
      <c r="F551" s="261"/>
      <c r="G551" s="262"/>
      <c r="H551" s="259"/>
      <c r="I551" s="263"/>
      <c r="J551" s="264">
        <f t="shared" si="8"/>
        <v>0</v>
      </c>
    </row>
    <row r="552" spans="1:10" s="2" customFormat="1">
      <c r="A552" s="324">
        <v>546</v>
      </c>
      <c r="B552" s="311"/>
      <c r="C552" s="258" t="str">
        <f>IF(AND(B552="",G552=""),"",(IF(OR(B552="",VLOOKUP(B552,BUDGET!$A:$G,7,0)=0,MID(B552,3,1)&lt;&gt;"."),"BL ???",VLOOKUP(B552,BUDGET!$A:$G,2,0))))</f>
        <v/>
      </c>
      <c r="D552" s="259"/>
      <c r="E552" s="260"/>
      <c r="F552" s="261"/>
      <c r="G552" s="262"/>
      <c r="H552" s="259"/>
      <c r="I552" s="263"/>
      <c r="J552" s="264">
        <f t="shared" si="8"/>
        <v>0</v>
      </c>
    </row>
    <row r="553" spans="1:10" s="2" customFormat="1">
      <c r="A553" s="324">
        <v>547</v>
      </c>
      <c r="B553" s="311"/>
      <c r="C553" s="258" t="str">
        <f>IF(AND(B553="",G553=""),"",(IF(OR(B553="",VLOOKUP(B553,BUDGET!$A:$G,7,0)=0,MID(B553,3,1)&lt;&gt;"."),"BL ???",VLOOKUP(B553,BUDGET!$A:$G,2,0))))</f>
        <v/>
      </c>
      <c r="D553" s="259"/>
      <c r="E553" s="260"/>
      <c r="F553" s="261"/>
      <c r="G553" s="262"/>
      <c r="H553" s="259"/>
      <c r="I553" s="263"/>
      <c r="J553" s="264">
        <f t="shared" si="8"/>
        <v>0</v>
      </c>
    </row>
    <row r="554" spans="1:10" s="2" customFormat="1">
      <c r="A554" s="324">
        <v>548</v>
      </c>
      <c r="B554" s="311"/>
      <c r="C554" s="258" t="str">
        <f>IF(AND(B554="",G554=""),"",(IF(OR(B554="",VLOOKUP(B554,BUDGET!$A:$G,7,0)=0,MID(B554,3,1)&lt;&gt;"."),"BL ???",VLOOKUP(B554,BUDGET!$A:$G,2,0))))</f>
        <v/>
      </c>
      <c r="D554" s="259"/>
      <c r="E554" s="260"/>
      <c r="F554" s="261"/>
      <c r="G554" s="262"/>
      <c r="H554" s="259"/>
      <c r="I554" s="263"/>
      <c r="J554" s="264">
        <f t="shared" si="8"/>
        <v>0</v>
      </c>
    </row>
    <row r="555" spans="1:10" s="2" customFormat="1">
      <c r="A555" s="324">
        <v>549</v>
      </c>
      <c r="B555" s="311"/>
      <c r="C555" s="258" t="str">
        <f>IF(AND(B555="",G555=""),"",(IF(OR(B555="",VLOOKUP(B555,BUDGET!$A:$G,7,0)=0,MID(B555,3,1)&lt;&gt;"."),"BL ???",VLOOKUP(B555,BUDGET!$A:$G,2,0))))</f>
        <v/>
      </c>
      <c r="D555" s="259"/>
      <c r="E555" s="260"/>
      <c r="F555" s="261"/>
      <c r="G555" s="262"/>
      <c r="H555" s="259"/>
      <c r="I555" s="263"/>
      <c r="J555" s="264">
        <f t="shared" si="8"/>
        <v>0</v>
      </c>
    </row>
    <row r="556" spans="1:10" s="2" customFormat="1">
      <c r="A556" s="324">
        <v>550</v>
      </c>
      <c r="B556" s="311"/>
      <c r="C556" s="258" t="str">
        <f>IF(AND(B556="",G556=""),"",(IF(OR(B556="",VLOOKUP(B556,BUDGET!$A:$G,7,0)=0,MID(B556,3,1)&lt;&gt;"."),"BL ???",VLOOKUP(B556,BUDGET!$A:$G,2,0))))</f>
        <v/>
      </c>
      <c r="D556" s="259"/>
      <c r="E556" s="260"/>
      <c r="F556" s="261"/>
      <c r="G556" s="262"/>
      <c r="H556" s="259"/>
      <c r="I556" s="263"/>
      <c r="J556" s="264">
        <f t="shared" si="8"/>
        <v>0</v>
      </c>
    </row>
    <row r="557" spans="1:10" s="2" customFormat="1">
      <c r="A557" s="324">
        <v>551</v>
      </c>
      <c r="B557" s="311"/>
      <c r="C557" s="258" t="str">
        <f>IF(AND(B557="",G557=""),"",(IF(OR(B557="",VLOOKUP(B557,BUDGET!$A:$G,7,0)=0,MID(B557,3,1)&lt;&gt;"."),"BL ???",VLOOKUP(B557,BUDGET!$A:$G,2,0))))</f>
        <v/>
      </c>
      <c r="D557" s="259"/>
      <c r="E557" s="260"/>
      <c r="F557" s="261"/>
      <c r="G557" s="262"/>
      <c r="H557" s="259"/>
      <c r="I557" s="263"/>
      <c r="J557" s="264">
        <f t="shared" si="8"/>
        <v>0</v>
      </c>
    </row>
    <row r="558" spans="1:10" s="2" customFormat="1">
      <c r="A558" s="324">
        <v>552</v>
      </c>
      <c r="B558" s="311"/>
      <c r="C558" s="258" t="str">
        <f>IF(AND(B558="",G558=""),"",(IF(OR(B558="",VLOOKUP(B558,BUDGET!$A:$G,7,0)=0,MID(B558,3,1)&lt;&gt;"."),"BL ???",VLOOKUP(B558,BUDGET!$A:$G,2,0))))</f>
        <v/>
      </c>
      <c r="D558" s="259"/>
      <c r="E558" s="260"/>
      <c r="F558" s="261"/>
      <c r="G558" s="262"/>
      <c r="H558" s="259"/>
      <c r="I558" s="263"/>
      <c r="J558" s="264">
        <f t="shared" si="8"/>
        <v>0</v>
      </c>
    </row>
    <row r="559" spans="1:10" s="2" customFormat="1">
      <c r="A559" s="324">
        <v>553</v>
      </c>
      <c r="B559" s="311"/>
      <c r="C559" s="258" t="str">
        <f>IF(AND(B559="",G559=""),"",(IF(OR(B559="",VLOOKUP(B559,BUDGET!$A:$G,7,0)=0,MID(B559,3,1)&lt;&gt;"."),"BL ???",VLOOKUP(B559,BUDGET!$A:$G,2,0))))</f>
        <v/>
      </c>
      <c r="D559" s="259"/>
      <c r="E559" s="260"/>
      <c r="F559" s="261"/>
      <c r="G559" s="262"/>
      <c r="H559" s="259"/>
      <c r="I559" s="263"/>
      <c r="J559" s="264">
        <f t="shared" si="8"/>
        <v>0</v>
      </c>
    </row>
    <row r="560" spans="1:10" s="2" customFormat="1">
      <c r="A560" s="324">
        <v>554</v>
      </c>
      <c r="B560" s="311"/>
      <c r="C560" s="258" t="str">
        <f>IF(AND(B560="",G560=""),"",(IF(OR(B560="",VLOOKUP(B560,BUDGET!$A:$G,7,0)=0,MID(B560,3,1)&lt;&gt;"."),"BL ???",VLOOKUP(B560,BUDGET!$A:$G,2,0))))</f>
        <v/>
      </c>
      <c r="D560" s="259"/>
      <c r="E560" s="260"/>
      <c r="F560" s="261"/>
      <c r="G560" s="262"/>
      <c r="H560" s="259"/>
      <c r="I560" s="263"/>
      <c r="J560" s="264">
        <f t="shared" si="8"/>
        <v>0</v>
      </c>
    </row>
    <row r="561" spans="1:10" s="2" customFormat="1">
      <c r="A561" s="324">
        <v>555</v>
      </c>
      <c r="B561" s="311"/>
      <c r="C561" s="258" t="str">
        <f>IF(AND(B561="",G561=""),"",(IF(OR(B561="",VLOOKUP(B561,BUDGET!$A:$G,7,0)=0,MID(B561,3,1)&lt;&gt;"."),"BL ???",VLOOKUP(B561,BUDGET!$A:$G,2,0))))</f>
        <v/>
      </c>
      <c r="D561" s="259"/>
      <c r="E561" s="260"/>
      <c r="F561" s="261"/>
      <c r="G561" s="262"/>
      <c r="H561" s="259"/>
      <c r="I561" s="263"/>
      <c r="J561" s="264">
        <f t="shared" si="8"/>
        <v>0</v>
      </c>
    </row>
    <row r="562" spans="1:10" s="2" customFormat="1">
      <c r="A562" s="324">
        <v>556</v>
      </c>
      <c r="B562" s="311"/>
      <c r="C562" s="258" t="str">
        <f>IF(AND(B562="",G562=""),"",(IF(OR(B562="",VLOOKUP(B562,BUDGET!$A:$G,7,0)=0,MID(B562,3,1)&lt;&gt;"."),"BL ???",VLOOKUP(B562,BUDGET!$A:$G,2,0))))</f>
        <v/>
      </c>
      <c r="D562" s="259"/>
      <c r="E562" s="260"/>
      <c r="F562" s="261"/>
      <c r="G562" s="262"/>
      <c r="H562" s="259"/>
      <c r="I562" s="263"/>
      <c r="J562" s="264">
        <f t="shared" si="8"/>
        <v>0</v>
      </c>
    </row>
    <row r="563" spans="1:10" s="2" customFormat="1">
      <c r="A563" s="324">
        <v>557</v>
      </c>
      <c r="B563" s="311"/>
      <c r="C563" s="258" t="str">
        <f>IF(AND(B563="",G563=""),"",(IF(OR(B563="",VLOOKUP(B563,BUDGET!$A:$G,7,0)=0,MID(B563,3,1)&lt;&gt;"."),"BL ???",VLOOKUP(B563,BUDGET!$A:$G,2,0))))</f>
        <v/>
      </c>
      <c r="D563" s="259"/>
      <c r="E563" s="260"/>
      <c r="F563" s="261"/>
      <c r="G563" s="262"/>
      <c r="H563" s="259"/>
      <c r="I563" s="263"/>
      <c r="J563" s="264">
        <f t="shared" si="8"/>
        <v>0</v>
      </c>
    </row>
    <row r="564" spans="1:10" s="2" customFormat="1">
      <c r="A564" s="324">
        <v>558</v>
      </c>
      <c r="B564" s="311"/>
      <c r="C564" s="258" t="str">
        <f>IF(AND(B564="",G564=""),"",(IF(OR(B564="",VLOOKUP(B564,BUDGET!$A:$G,7,0)=0,MID(B564,3,1)&lt;&gt;"."),"BL ???",VLOOKUP(B564,BUDGET!$A:$G,2,0))))</f>
        <v/>
      </c>
      <c r="D564" s="259"/>
      <c r="E564" s="260"/>
      <c r="F564" s="261"/>
      <c r="G564" s="262"/>
      <c r="H564" s="259"/>
      <c r="I564" s="263"/>
      <c r="J564" s="264">
        <f t="shared" si="8"/>
        <v>0</v>
      </c>
    </row>
    <row r="565" spans="1:10" s="2" customFormat="1">
      <c r="A565" s="324">
        <v>559</v>
      </c>
      <c r="B565" s="311"/>
      <c r="C565" s="258" t="str">
        <f>IF(AND(B565="",G565=""),"",(IF(OR(B565="",VLOOKUP(B565,BUDGET!$A:$G,7,0)=0,MID(B565,3,1)&lt;&gt;"."),"BL ???",VLOOKUP(B565,BUDGET!$A:$G,2,0))))</f>
        <v/>
      </c>
      <c r="D565" s="259"/>
      <c r="E565" s="260"/>
      <c r="F565" s="261"/>
      <c r="G565" s="262"/>
      <c r="H565" s="259"/>
      <c r="I565" s="263"/>
      <c r="J565" s="264">
        <f t="shared" si="8"/>
        <v>0</v>
      </c>
    </row>
    <row r="566" spans="1:10" s="2" customFormat="1">
      <c r="A566" s="324">
        <v>560</v>
      </c>
      <c r="B566" s="311"/>
      <c r="C566" s="258" t="str">
        <f>IF(AND(B566="",G566=""),"",(IF(OR(B566="",VLOOKUP(B566,BUDGET!$A:$G,7,0)=0,MID(B566,3,1)&lt;&gt;"."),"BL ???",VLOOKUP(B566,BUDGET!$A:$G,2,0))))</f>
        <v/>
      </c>
      <c r="D566" s="259"/>
      <c r="E566" s="260"/>
      <c r="F566" s="261"/>
      <c r="G566" s="262"/>
      <c r="H566" s="259"/>
      <c r="I566" s="263"/>
      <c r="J566" s="264">
        <f t="shared" si="8"/>
        <v>0</v>
      </c>
    </row>
    <row r="567" spans="1:10" s="2" customFormat="1">
      <c r="A567" s="324">
        <v>561</v>
      </c>
      <c r="B567" s="311"/>
      <c r="C567" s="258" t="str">
        <f>IF(AND(B567="",G567=""),"",(IF(OR(B567="",VLOOKUP(B567,BUDGET!$A:$G,7,0)=0,MID(B567,3,1)&lt;&gt;"."),"BL ???",VLOOKUP(B567,BUDGET!$A:$G,2,0))))</f>
        <v/>
      </c>
      <c r="D567" s="259"/>
      <c r="E567" s="260"/>
      <c r="F567" s="261"/>
      <c r="G567" s="262"/>
      <c r="H567" s="259"/>
      <c r="I567" s="263"/>
      <c r="J567" s="264">
        <f t="shared" si="8"/>
        <v>0</v>
      </c>
    </row>
    <row r="568" spans="1:10" s="2" customFormat="1">
      <c r="A568" s="324">
        <v>562</v>
      </c>
      <c r="B568" s="311"/>
      <c r="C568" s="258" t="str">
        <f>IF(AND(B568="",G568=""),"",(IF(OR(B568="",VLOOKUP(B568,BUDGET!$A:$G,7,0)=0,MID(B568,3,1)&lt;&gt;"."),"BL ???",VLOOKUP(B568,BUDGET!$A:$G,2,0))))</f>
        <v/>
      </c>
      <c r="D568" s="259"/>
      <c r="E568" s="260"/>
      <c r="F568" s="261"/>
      <c r="G568" s="262"/>
      <c r="H568" s="259"/>
      <c r="I568" s="263"/>
      <c r="J568" s="264">
        <f t="shared" si="8"/>
        <v>0</v>
      </c>
    </row>
    <row r="569" spans="1:10" s="2" customFormat="1">
      <c r="A569" s="324">
        <v>563</v>
      </c>
      <c r="B569" s="311"/>
      <c r="C569" s="258" t="str">
        <f>IF(AND(B569="",G569=""),"",(IF(OR(B569="",VLOOKUP(B569,BUDGET!$A:$G,7,0)=0,MID(B569,3,1)&lt;&gt;"."),"BL ???",VLOOKUP(B569,BUDGET!$A:$G,2,0))))</f>
        <v/>
      </c>
      <c r="D569" s="259"/>
      <c r="E569" s="260"/>
      <c r="F569" s="261"/>
      <c r="G569" s="262"/>
      <c r="H569" s="259"/>
      <c r="I569" s="263"/>
      <c r="J569" s="264">
        <f t="shared" si="8"/>
        <v>0</v>
      </c>
    </row>
    <row r="570" spans="1:10" s="2" customFormat="1">
      <c r="A570" s="324">
        <v>564</v>
      </c>
      <c r="B570" s="311"/>
      <c r="C570" s="258" t="str">
        <f>IF(AND(B570="",G570=""),"",(IF(OR(B570="",VLOOKUP(B570,BUDGET!$A:$G,7,0)=0,MID(B570,3,1)&lt;&gt;"."),"BL ???",VLOOKUP(B570,BUDGET!$A:$G,2,0))))</f>
        <v/>
      </c>
      <c r="D570" s="259"/>
      <c r="E570" s="260"/>
      <c r="F570" s="261"/>
      <c r="G570" s="262"/>
      <c r="H570" s="259"/>
      <c r="I570" s="263"/>
      <c r="J570" s="264">
        <f t="shared" si="8"/>
        <v>0</v>
      </c>
    </row>
    <row r="571" spans="1:10" s="2" customFormat="1">
      <c r="A571" s="324">
        <v>565</v>
      </c>
      <c r="B571" s="311"/>
      <c r="C571" s="258" t="str">
        <f>IF(AND(B571="",G571=""),"",(IF(OR(B571="",VLOOKUP(B571,BUDGET!$A:$G,7,0)=0,MID(B571,3,1)&lt;&gt;"."),"BL ???",VLOOKUP(B571,BUDGET!$A:$G,2,0))))</f>
        <v/>
      </c>
      <c r="D571" s="259"/>
      <c r="E571" s="260"/>
      <c r="F571" s="261"/>
      <c r="G571" s="262"/>
      <c r="H571" s="259"/>
      <c r="I571" s="263"/>
      <c r="J571" s="264">
        <f t="shared" si="8"/>
        <v>0</v>
      </c>
    </row>
    <row r="572" spans="1:10" s="2" customFormat="1">
      <c r="A572" s="324">
        <v>566</v>
      </c>
      <c r="B572" s="311"/>
      <c r="C572" s="258" t="str">
        <f>IF(AND(B572="",G572=""),"",(IF(OR(B572="",VLOOKUP(B572,BUDGET!$A:$G,7,0)=0,MID(B572,3,1)&lt;&gt;"."),"BL ???",VLOOKUP(B572,BUDGET!$A:$G,2,0))))</f>
        <v/>
      </c>
      <c r="D572" s="259"/>
      <c r="E572" s="260"/>
      <c r="F572" s="261"/>
      <c r="G572" s="262"/>
      <c r="H572" s="259"/>
      <c r="I572" s="263"/>
      <c r="J572" s="264">
        <f t="shared" si="8"/>
        <v>0</v>
      </c>
    </row>
    <row r="573" spans="1:10" s="2" customFormat="1">
      <c r="A573" s="324">
        <v>567</v>
      </c>
      <c r="B573" s="311"/>
      <c r="C573" s="258" t="str">
        <f>IF(AND(B573="",G573=""),"",(IF(OR(B573="",VLOOKUP(B573,BUDGET!$A:$G,7,0)=0,MID(B573,3,1)&lt;&gt;"."),"BL ???",VLOOKUP(B573,BUDGET!$A:$G,2,0))))</f>
        <v/>
      </c>
      <c r="D573" s="259"/>
      <c r="E573" s="260"/>
      <c r="F573" s="261"/>
      <c r="G573" s="262"/>
      <c r="H573" s="259"/>
      <c r="I573" s="263"/>
      <c r="J573" s="264">
        <f t="shared" si="8"/>
        <v>0</v>
      </c>
    </row>
    <row r="574" spans="1:10" s="2" customFormat="1">
      <c r="A574" s="324">
        <v>568</v>
      </c>
      <c r="B574" s="311"/>
      <c r="C574" s="258" t="str">
        <f>IF(AND(B574="",G574=""),"",(IF(OR(B574="",VLOOKUP(B574,BUDGET!$A:$G,7,0)=0,MID(B574,3,1)&lt;&gt;"."),"BL ???",VLOOKUP(B574,BUDGET!$A:$G,2,0))))</f>
        <v/>
      </c>
      <c r="D574" s="259"/>
      <c r="E574" s="260"/>
      <c r="F574" s="261"/>
      <c r="G574" s="262"/>
      <c r="H574" s="259"/>
      <c r="I574" s="263"/>
      <c r="J574" s="264">
        <f t="shared" si="8"/>
        <v>0</v>
      </c>
    </row>
    <row r="575" spans="1:10" s="2" customFormat="1">
      <c r="A575" s="324">
        <v>569</v>
      </c>
      <c r="B575" s="311"/>
      <c r="C575" s="258" t="str">
        <f>IF(AND(B575="",G575=""),"",(IF(OR(B575="",VLOOKUP(B575,BUDGET!$A:$G,7,0)=0,MID(B575,3,1)&lt;&gt;"."),"BL ???",VLOOKUP(B575,BUDGET!$A:$G,2,0))))</f>
        <v/>
      </c>
      <c r="D575" s="259"/>
      <c r="E575" s="260"/>
      <c r="F575" s="261"/>
      <c r="G575" s="262"/>
      <c r="H575" s="259"/>
      <c r="I575" s="263"/>
      <c r="J575" s="264">
        <f t="shared" si="8"/>
        <v>0</v>
      </c>
    </row>
    <row r="576" spans="1:10" s="2" customFormat="1">
      <c r="A576" s="324">
        <v>570</v>
      </c>
      <c r="B576" s="311"/>
      <c r="C576" s="258" t="str">
        <f>IF(AND(B576="",G576=""),"",(IF(OR(B576="",VLOOKUP(B576,BUDGET!$A:$G,7,0)=0,MID(B576,3,1)&lt;&gt;"."),"BL ???",VLOOKUP(B576,BUDGET!$A:$G,2,0))))</f>
        <v/>
      </c>
      <c r="D576" s="259"/>
      <c r="E576" s="260"/>
      <c r="F576" s="261"/>
      <c r="G576" s="262"/>
      <c r="H576" s="259"/>
      <c r="I576" s="263"/>
      <c r="J576" s="264">
        <f t="shared" si="8"/>
        <v>0</v>
      </c>
    </row>
    <row r="577" spans="1:10" s="2" customFormat="1">
      <c r="A577" s="324">
        <v>571</v>
      </c>
      <c r="B577" s="311"/>
      <c r="C577" s="258" t="str">
        <f>IF(AND(B577="",G577=""),"",(IF(OR(B577="",VLOOKUP(B577,BUDGET!$A:$G,7,0)=0,MID(B577,3,1)&lt;&gt;"."),"BL ???",VLOOKUP(B577,BUDGET!$A:$G,2,0))))</f>
        <v/>
      </c>
      <c r="D577" s="259"/>
      <c r="E577" s="260"/>
      <c r="F577" s="261"/>
      <c r="G577" s="262"/>
      <c r="H577" s="259"/>
      <c r="I577" s="263"/>
      <c r="J577" s="264">
        <f t="shared" si="8"/>
        <v>0</v>
      </c>
    </row>
    <row r="578" spans="1:10" s="2" customFormat="1">
      <c r="A578" s="324">
        <v>572</v>
      </c>
      <c r="B578" s="311"/>
      <c r="C578" s="258" t="str">
        <f>IF(AND(B578="",G578=""),"",(IF(OR(B578="",VLOOKUP(B578,BUDGET!$A:$G,7,0)=0,MID(B578,3,1)&lt;&gt;"."),"BL ???",VLOOKUP(B578,BUDGET!$A:$G,2,0))))</f>
        <v/>
      </c>
      <c r="D578" s="259"/>
      <c r="E578" s="260"/>
      <c r="F578" s="261"/>
      <c r="G578" s="262"/>
      <c r="H578" s="259"/>
      <c r="I578" s="263"/>
      <c r="J578" s="264">
        <f t="shared" si="8"/>
        <v>0</v>
      </c>
    </row>
    <row r="579" spans="1:10" s="2" customFormat="1">
      <c r="A579" s="324">
        <v>573</v>
      </c>
      <c r="B579" s="311"/>
      <c r="C579" s="258" t="str">
        <f>IF(AND(B579="",G579=""),"",(IF(OR(B579="",VLOOKUP(B579,BUDGET!$A:$G,7,0)=0,MID(B579,3,1)&lt;&gt;"."),"BL ???",VLOOKUP(B579,BUDGET!$A:$G,2,0))))</f>
        <v/>
      </c>
      <c r="D579" s="259"/>
      <c r="E579" s="260"/>
      <c r="F579" s="261"/>
      <c r="G579" s="262"/>
      <c r="H579" s="259"/>
      <c r="I579" s="263"/>
      <c r="J579" s="264">
        <f t="shared" si="8"/>
        <v>0</v>
      </c>
    </row>
    <row r="580" spans="1:10" s="2" customFormat="1">
      <c r="A580" s="324">
        <v>574</v>
      </c>
      <c r="B580" s="311"/>
      <c r="C580" s="258" t="str">
        <f>IF(AND(B580="",G580=""),"",(IF(OR(B580="",VLOOKUP(B580,BUDGET!$A:$G,7,0)=0,MID(B580,3,1)&lt;&gt;"."),"BL ???",VLOOKUP(B580,BUDGET!$A:$G,2,0))))</f>
        <v/>
      </c>
      <c r="D580" s="259"/>
      <c r="E580" s="260"/>
      <c r="F580" s="261"/>
      <c r="G580" s="262"/>
      <c r="H580" s="259"/>
      <c r="I580" s="263"/>
      <c r="J580" s="264">
        <f t="shared" si="8"/>
        <v>0</v>
      </c>
    </row>
    <row r="581" spans="1:10" s="2" customFormat="1">
      <c r="A581" s="324">
        <v>575</v>
      </c>
      <c r="B581" s="311"/>
      <c r="C581" s="258" t="str">
        <f>IF(AND(B581="",G581=""),"",(IF(OR(B581="",VLOOKUP(B581,BUDGET!$A:$G,7,0)=0,MID(B581,3,1)&lt;&gt;"."),"BL ???",VLOOKUP(B581,BUDGET!$A:$G,2,0))))</f>
        <v/>
      </c>
      <c r="D581" s="259"/>
      <c r="E581" s="260"/>
      <c r="F581" s="261"/>
      <c r="G581" s="262"/>
      <c r="H581" s="259"/>
      <c r="I581" s="263"/>
      <c r="J581" s="264">
        <f t="shared" si="8"/>
        <v>0</v>
      </c>
    </row>
    <row r="582" spans="1:10" s="2" customFormat="1">
      <c r="A582" s="324">
        <v>576</v>
      </c>
      <c r="B582" s="311"/>
      <c r="C582" s="258" t="str">
        <f>IF(AND(B582="",G582=""),"",(IF(OR(B582="",VLOOKUP(B582,BUDGET!$A:$G,7,0)=0,MID(B582,3,1)&lt;&gt;"."),"BL ???",VLOOKUP(B582,BUDGET!$A:$G,2,0))))</f>
        <v/>
      </c>
      <c r="D582" s="259"/>
      <c r="E582" s="260"/>
      <c r="F582" s="261"/>
      <c r="G582" s="262"/>
      <c r="H582" s="259"/>
      <c r="I582" s="263"/>
      <c r="J582" s="264">
        <f t="shared" si="8"/>
        <v>0</v>
      </c>
    </row>
    <row r="583" spans="1:10" s="2" customFormat="1">
      <c r="A583" s="324">
        <v>577</v>
      </c>
      <c r="B583" s="311"/>
      <c r="C583" s="258" t="str">
        <f>IF(AND(B583="",G583=""),"",(IF(OR(B583="",VLOOKUP(B583,BUDGET!$A:$G,7,0)=0,MID(B583,3,1)&lt;&gt;"."),"BL ???",VLOOKUP(B583,BUDGET!$A:$G,2,0))))</f>
        <v/>
      </c>
      <c r="D583" s="259"/>
      <c r="E583" s="260"/>
      <c r="F583" s="261"/>
      <c r="G583" s="262"/>
      <c r="H583" s="259"/>
      <c r="I583" s="263"/>
      <c r="J583" s="264">
        <f t="shared" si="8"/>
        <v>0</v>
      </c>
    </row>
    <row r="584" spans="1:10" s="2" customFormat="1">
      <c r="A584" s="324">
        <v>578</v>
      </c>
      <c r="B584" s="311"/>
      <c r="C584" s="258" t="str">
        <f>IF(AND(B584="",G584=""),"",(IF(OR(B584="",VLOOKUP(B584,BUDGET!$A:$G,7,0)=0,MID(B584,3,1)&lt;&gt;"."),"BL ???",VLOOKUP(B584,BUDGET!$A:$G,2,0))))</f>
        <v/>
      </c>
      <c r="D584" s="259"/>
      <c r="E584" s="260"/>
      <c r="F584" s="261"/>
      <c r="G584" s="262"/>
      <c r="H584" s="259"/>
      <c r="I584" s="263"/>
      <c r="J584" s="264">
        <f t="shared" ref="J584:J647" si="9">IF((C584="BL ???"),"BL ???",IF(ISERROR(G584/I584),0,G584/I584))</f>
        <v>0</v>
      </c>
    </row>
    <row r="585" spans="1:10" s="2" customFormat="1">
      <c r="A585" s="324">
        <v>579</v>
      </c>
      <c r="B585" s="311"/>
      <c r="C585" s="258" t="str">
        <f>IF(AND(B585="",G585=""),"",(IF(OR(B585="",VLOOKUP(B585,BUDGET!$A:$G,7,0)=0,MID(B585,3,1)&lt;&gt;"."),"BL ???",VLOOKUP(B585,BUDGET!$A:$G,2,0))))</f>
        <v/>
      </c>
      <c r="D585" s="259"/>
      <c r="E585" s="260"/>
      <c r="F585" s="261"/>
      <c r="G585" s="262"/>
      <c r="H585" s="259"/>
      <c r="I585" s="263"/>
      <c r="J585" s="264">
        <f t="shared" si="9"/>
        <v>0</v>
      </c>
    </row>
    <row r="586" spans="1:10" s="2" customFormat="1">
      <c r="A586" s="324">
        <v>580</v>
      </c>
      <c r="B586" s="311"/>
      <c r="C586" s="258" t="str">
        <f>IF(AND(B586="",G586=""),"",(IF(OR(B586="",VLOOKUP(B586,BUDGET!$A:$G,7,0)=0,MID(B586,3,1)&lt;&gt;"."),"BL ???",VLOOKUP(B586,BUDGET!$A:$G,2,0))))</f>
        <v/>
      </c>
      <c r="D586" s="259"/>
      <c r="E586" s="260"/>
      <c r="F586" s="261"/>
      <c r="G586" s="262"/>
      <c r="H586" s="259"/>
      <c r="I586" s="263"/>
      <c r="J586" s="264">
        <f t="shared" si="9"/>
        <v>0</v>
      </c>
    </row>
    <row r="587" spans="1:10" s="2" customFormat="1">
      <c r="A587" s="324">
        <v>581</v>
      </c>
      <c r="B587" s="311"/>
      <c r="C587" s="258" t="str">
        <f>IF(AND(B587="",G587=""),"",(IF(OR(B587="",VLOOKUP(B587,BUDGET!$A:$G,7,0)=0,MID(B587,3,1)&lt;&gt;"."),"BL ???",VLOOKUP(B587,BUDGET!$A:$G,2,0))))</f>
        <v/>
      </c>
      <c r="D587" s="259"/>
      <c r="E587" s="260"/>
      <c r="F587" s="261"/>
      <c r="G587" s="262"/>
      <c r="H587" s="259"/>
      <c r="I587" s="263"/>
      <c r="J587" s="264">
        <f t="shared" si="9"/>
        <v>0</v>
      </c>
    </row>
    <row r="588" spans="1:10" s="2" customFormat="1">
      <c r="A588" s="324">
        <v>582</v>
      </c>
      <c r="B588" s="311"/>
      <c r="C588" s="258" t="str">
        <f>IF(AND(B588="",G588=""),"",(IF(OR(B588="",VLOOKUP(B588,BUDGET!$A:$G,7,0)=0,MID(B588,3,1)&lt;&gt;"."),"BL ???",VLOOKUP(B588,BUDGET!$A:$G,2,0))))</f>
        <v/>
      </c>
      <c r="D588" s="259"/>
      <c r="E588" s="260"/>
      <c r="F588" s="261"/>
      <c r="G588" s="262"/>
      <c r="H588" s="259"/>
      <c r="I588" s="263"/>
      <c r="J588" s="264">
        <f t="shared" si="9"/>
        <v>0</v>
      </c>
    </row>
    <row r="589" spans="1:10" s="2" customFormat="1">
      <c r="A589" s="324">
        <v>583</v>
      </c>
      <c r="B589" s="311"/>
      <c r="C589" s="258" t="str">
        <f>IF(AND(B589="",G589=""),"",(IF(OR(B589="",VLOOKUP(B589,BUDGET!$A:$G,7,0)=0,MID(B589,3,1)&lt;&gt;"."),"BL ???",VLOOKUP(B589,BUDGET!$A:$G,2,0))))</f>
        <v/>
      </c>
      <c r="D589" s="259"/>
      <c r="E589" s="260"/>
      <c r="F589" s="261"/>
      <c r="G589" s="262"/>
      <c r="H589" s="259"/>
      <c r="I589" s="263"/>
      <c r="J589" s="264">
        <f t="shared" si="9"/>
        <v>0</v>
      </c>
    </row>
    <row r="590" spans="1:10" s="2" customFormat="1">
      <c r="A590" s="324">
        <v>584</v>
      </c>
      <c r="B590" s="311"/>
      <c r="C590" s="258" t="str">
        <f>IF(AND(B590="",G590=""),"",(IF(OR(B590="",VLOOKUP(B590,BUDGET!$A:$G,7,0)=0,MID(B590,3,1)&lt;&gt;"."),"BL ???",VLOOKUP(B590,BUDGET!$A:$G,2,0))))</f>
        <v/>
      </c>
      <c r="D590" s="259"/>
      <c r="E590" s="260"/>
      <c r="F590" s="261"/>
      <c r="G590" s="262"/>
      <c r="H590" s="259"/>
      <c r="I590" s="263"/>
      <c r="J590" s="264">
        <f t="shared" si="9"/>
        <v>0</v>
      </c>
    </row>
    <row r="591" spans="1:10" s="2" customFormat="1">
      <c r="A591" s="324">
        <v>585</v>
      </c>
      <c r="B591" s="311"/>
      <c r="C591" s="258" t="str">
        <f>IF(AND(B591="",G591=""),"",(IF(OR(B591="",VLOOKUP(B591,BUDGET!$A:$G,7,0)=0,MID(B591,3,1)&lt;&gt;"."),"BL ???",VLOOKUP(B591,BUDGET!$A:$G,2,0))))</f>
        <v/>
      </c>
      <c r="D591" s="259"/>
      <c r="E591" s="260"/>
      <c r="F591" s="261"/>
      <c r="G591" s="262"/>
      <c r="H591" s="259"/>
      <c r="I591" s="263"/>
      <c r="J591" s="264">
        <f t="shared" si="9"/>
        <v>0</v>
      </c>
    </row>
    <row r="592" spans="1:10" s="2" customFormat="1">
      <c r="A592" s="324">
        <v>586</v>
      </c>
      <c r="B592" s="311"/>
      <c r="C592" s="258" t="str">
        <f>IF(AND(B592="",G592=""),"",(IF(OR(B592="",VLOOKUP(B592,BUDGET!$A:$G,7,0)=0,MID(B592,3,1)&lt;&gt;"."),"BL ???",VLOOKUP(B592,BUDGET!$A:$G,2,0))))</f>
        <v/>
      </c>
      <c r="D592" s="259"/>
      <c r="E592" s="260"/>
      <c r="F592" s="261"/>
      <c r="G592" s="262"/>
      <c r="H592" s="259"/>
      <c r="I592" s="263"/>
      <c r="J592" s="264">
        <f t="shared" si="9"/>
        <v>0</v>
      </c>
    </row>
    <row r="593" spans="1:10" s="2" customFormat="1">
      <c r="A593" s="324">
        <v>587</v>
      </c>
      <c r="B593" s="311"/>
      <c r="C593" s="258" t="str">
        <f>IF(AND(B593="",G593=""),"",(IF(OR(B593="",VLOOKUP(B593,BUDGET!$A:$G,7,0)=0,MID(B593,3,1)&lt;&gt;"."),"BL ???",VLOOKUP(B593,BUDGET!$A:$G,2,0))))</f>
        <v/>
      </c>
      <c r="D593" s="259"/>
      <c r="E593" s="260"/>
      <c r="F593" s="261"/>
      <c r="G593" s="262"/>
      <c r="H593" s="259"/>
      <c r="I593" s="263"/>
      <c r="J593" s="264">
        <f t="shared" si="9"/>
        <v>0</v>
      </c>
    </row>
    <row r="594" spans="1:10" s="2" customFormat="1">
      <c r="A594" s="324">
        <v>588</v>
      </c>
      <c r="B594" s="311"/>
      <c r="C594" s="258" t="str">
        <f>IF(AND(B594="",G594=""),"",(IF(OR(B594="",VLOOKUP(B594,BUDGET!$A:$G,7,0)=0,MID(B594,3,1)&lt;&gt;"."),"BL ???",VLOOKUP(B594,BUDGET!$A:$G,2,0))))</f>
        <v/>
      </c>
      <c r="D594" s="259"/>
      <c r="E594" s="260"/>
      <c r="F594" s="261"/>
      <c r="G594" s="262"/>
      <c r="H594" s="259"/>
      <c r="I594" s="263"/>
      <c r="J594" s="264">
        <f t="shared" si="9"/>
        <v>0</v>
      </c>
    </row>
    <row r="595" spans="1:10" s="2" customFormat="1">
      <c r="A595" s="324">
        <v>589</v>
      </c>
      <c r="B595" s="311"/>
      <c r="C595" s="258" t="str">
        <f>IF(AND(B595="",G595=""),"",(IF(OR(B595="",VLOOKUP(B595,BUDGET!$A:$G,7,0)=0,MID(B595,3,1)&lt;&gt;"."),"BL ???",VLOOKUP(B595,BUDGET!$A:$G,2,0))))</f>
        <v/>
      </c>
      <c r="D595" s="259"/>
      <c r="E595" s="260"/>
      <c r="F595" s="261"/>
      <c r="G595" s="262"/>
      <c r="H595" s="259"/>
      <c r="I595" s="263"/>
      <c r="J595" s="264">
        <f t="shared" si="9"/>
        <v>0</v>
      </c>
    </row>
    <row r="596" spans="1:10" s="2" customFormat="1">
      <c r="A596" s="324">
        <v>590</v>
      </c>
      <c r="B596" s="311"/>
      <c r="C596" s="258" t="str">
        <f>IF(AND(B596="",G596=""),"",(IF(OR(B596="",VLOOKUP(B596,BUDGET!$A:$G,7,0)=0,MID(B596,3,1)&lt;&gt;"."),"BL ???",VLOOKUP(B596,BUDGET!$A:$G,2,0))))</f>
        <v/>
      </c>
      <c r="D596" s="259"/>
      <c r="E596" s="260"/>
      <c r="F596" s="261"/>
      <c r="G596" s="262"/>
      <c r="H596" s="259"/>
      <c r="I596" s="263"/>
      <c r="J596" s="264">
        <f t="shared" si="9"/>
        <v>0</v>
      </c>
    </row>
    <row r="597" spans="1:10" s="2" customFormat="1">
      <c r="A597" s="324">
        <v>591</v>
      </c>
      <c r="B597" s="311"/>
      <c r="C597" s="258" t="str">
        <f>IF(AND(B597="",G597=""),"",(IF(OR(B597="",VLOOKUP(B597,BUDGET!$A:$G,7,0)=0,MID(B597,3,1)&lt;&gt;"."),"BL ???",VLOOKUP(B597,BUDGET!$A:$G,2,0))))</f>
        <v/>
      </c>
      <c r="D597" s="259"/>
      <c r="E597" s="260"/>
      <c r="F597" s="261"/>
      <c r="G597" s="262"/>
      <c r="H597" s="259"/>
      <c r="I597" s="263"/>
      <c r="J597" s="264">
        <f t="shared" si="9"/>
        <v>0</v>
      </c>
    </row>
    <row r="598" spans="1:10" s="2" customFormat="1">
      <c r="A598" s="324">
        <v>592</v>
      </c>
      <c r="B598" s="311"/>
      <c r="C598" s="258" t="str">
        <f>IF(AND(B598="",G598=""),"",(IF(OR(B598="",VLOOKUP(B598,BUDGET!$A:$G,7,0)=0,MID(B598,3,1)&lt;&gt;"."),"BL ???",VLOOKUP(B598,BUDGET!$A:$G,2,0))))</f>
        <v/>
      </c>
      <c r="D598" s="259"/>
      <c r="E598" s="260"/>
      <c r="F598" s="261"/>
      <c r="G598" s="262"/>
      <c r="H598" s="259"/>
      <c r="I598" s="263"/>
      <c r="J598" s="264">
        <f t="shared" si="9"/>
        <v>0</v>
      </c>
    </row>
    <row r="599" spans="1:10" s="2" customFormat="1">
      <c r="A599" s="324">
        <v>593</v>
      </c>
      <c r="B599" s="311"/>
      <c r="C599" s="258" t="str">
        <f>IF(AND(B599="",G599=""),"",(IF(OR(B599="",VLOOKUP(B599,BUDGET!$A:$G,7,0)=0,MID(B599,3,1)&lt;&gt;"."),"BL ???",VLOOKUP(B599,BUDGET!$A:$G,2,0))))</f>
        <v/>
      </c>
      <c r="D599" s="259"/>
      <c r="E599" s="260"/>
      <c r="F599" s="261"/>
      <c r="G599" s="262"/>
      <c r="H599" s="259"/>
      <c r="I599" s="263"/>
      <c r="J599" s="264">
        <f t="shared" si="9"/>
        <v>0</v>
      </c>
    </row>
    <row r="600" spans="1:10" s="2" customFormat="1">
      <c r="A600" s="324">
        <v>594</v>
      </c>
      <c r="B600" s="311"/>
      <c r="C600" s="258" t="str">
        <f>IF(AND(B600="",G600=""),"",(IF(OR(B600="",VLOOKUP(B600,BUDGET!$A:$G,7,0)=0,MID(B600,3,1)&lt;&gt;"."),"BL ???",VLOOKUP(B600,BUDGET!$A:$G,2,0))))</f>
        <v/>
      </c>
      <c r="D600" s="259"/>
      <c r="E600" s="260"/>
      <c r="F600" s="261"/>
      <c r="G600" s="262"/>
      <c r="H600" s="259"/>
      <c r="I600" s="263"/>
      <c r="J600" s="264">
        <f t="shared" si="9"/>
        <v>0</v>
      </c>
    </row>
    <row r="601" spans="1:10" s="2" customFormat="1">
      <c r="A601" s="324">
        <v>595</v>
      </c>
      <c r="B601" s="311"/>
      <c r="C601" s="258" t="str">
        <f>IF(AND(B601="",G601=""),"",(IF(OR(B601="",VLOOKUP(B601,BUDGET!$A:$G,7,0)=0,MID(B601,3,1)&lt;&gt;"."),"BL ???",VLOOKUP(B601,BUDGET!$A:$G,2,0))))</f>
        <v/>
      </c>
      <c r="D601" s="259"/>
      <c r="E601" s="260"/>
      <c r="F601" s="261"/>
      <c r="G601" s="262"/>
      <c r="H601" s="259"/>
      <c r="I601" s="263"/>
      <c r="J601" s="264">
        <f t="shared" si="9"/>
        <v>0</v>
      </c>
    </row>
    <row r="602" spans="1:10" s="2" customFormat="1">
      <c r="A602" s="324">
        <v>596</v>
      </c>
      <c r="B602" s="311"/>
      <c r="C602" s="258" t="str">
        <f>IF(AND(B602="",G602=""),"",(IF(OR(B602="",VLOOKUP(B602,BUDGET!$A:$G,7,0)=0,MID(B602,3,1)&lt;&gt;"."),"BL ???",VLOOKUP(B602,BUDGET!$A:$G,2,0))))</f>
        <v/>
      </c>
      <c r="D602" s="259"/>
      <c r="E602" s="260"/>
      <c r="F602" s="261"/>
      <c r="G602" s="262"/>
      <c r="H602" s="259"/>
      <c r="I602" s="263"/>
      <c r="J602" s="264">
        <f t="shared" si="9"/>
        <v>0</v>
      </c>
    </row>
    <row r="603" spans="1:10" s="2" customFormat="1">
      <c r="A603" s="324">
        <v>597</v>
      </c>
      <c r="B603" s="311"/>
      <c r="C603" s="258" t="str">
        <f>IF(AND(B603="",G603=""),"",(IF(OR(B603="",VLOOKUP(B603,BUDGET!$A:$G,7,0)=0,MID(B603,3,1)&lt;&gt;"."),"BL ???",VLOOKUP(B603,BUDGET!$A:$G,2,0))))</f>
        <v/>
      </c>
      <c r="D603" s="259"/>
      <c r="E603" s="260"/>
      <c r="F603" s="261"/>
      <c r="G603" s="262"/>
      <c r="H603" s="259"/>
      <c r="I603" s="263"/>
      <c r="J603" s="264">
        <f t="shared" si="9"/>
        <v>0</v>
      </c>
    </row>
    <row r="604" spans="1:10" s="2" customFormat="1">
      <c r="A604" s="324">
        <v>598</v>
      </c>
      <c r="B604" s="311"/>
      <c r="C604" s="258" t="str">
        <f>IF(AND(B604="",G604=""),"",(IF(OR(B604="",VLOOKUP(B604,BUDGET!$A:$G,7,0)=0,MID(B604,3,1)&lt;&gt;"."),"BL ???",VLOOKUP(B604,BUDGET!$A:$G,2,0))))</f>
        <v/>
      </c>
      <c r="D604" s="259"/>
      <c r="E604" s="260"/>
      <c r="F604" s="261"/>
      <c r="G604" s="262"/>
      <c r="H604" s="259"/>
      <c r="I604" s="263"/>
      <c r="J604" s="264">
        <f t="shared" si="9"/>
        <v>0</v>
      </c>
    </row>
    <row r="605" spans="1:10" s="2" customFormat="1">
      <c r="A605" s="324">
        <v>599</v>
      </c>
      <c r="B605" s="311"/>
      <c r="C605" s="258" t="str">
        <f>IF(AND(B605="",G605=""),"",(IF(OR(B605="",VLOOKUP(B605,BUDGET!$A:$G,7,0)=0,MID(B605,3,1)&lt;&gt;"."),"BL ???",VLOOKUP(B605,BUDGET!$A:$G,2,0))))</f>
        <v/>
      </c>
      <c r="D605" s="259"/>
      <c r="E605" s="260"/>
      <c r="F605" s="261"/>
      <c r="G605" s="262"/>
      <c r="H605" s="259"/>
      <c r="I605" s="263"/>
      <c r="J605" s="264">
        <f t="shared" si="9"/>
        <v>0</v>
      </c>
    </row>
    <row r="606" spans="1:10" s="2" customFormat="1">
      <c r="A606" s="324">
        <v>600</v>
      </c>
      <c r="B606" s="311"/>
      <c r="C606" s="258" t="str">
        <f>IF(AND(B606="",G606=""),"",(IF(OR(B606="",VLOOKUP(B606,BUDGET!$A:$G,7,0)=0,MID(B606,3,1)&lt;&gt;"."),"BL ???",VLOOKUP(B606,BUDGET!$A:$G,2,0))))</f>
        <v/>
      </c>
      <c r="D606" s="259"/>
      <c r="E606" s="260"/>
      <c r="F606" s="261"/>
      <c r="G606" s="262"/>
      <c r="H606" s="259"/>
      <c r="I606" s="263"/>
      <c r="J606" s="264">
        <f t="shared" si="9"/>
        <v>0</v>
      </c>
    </row>
    <row r="607" spans="1:10" s="2" customFormat="1">
      <c r="A607" s="324">
        <v>601</v>
      </c>
      <c r="B607" s="311"/>
      <c r="C607" s="258" t="str">
        <f>IF(AND(B607="",G607=""),"",(IF(OR(B607="",VLOOKUP(B607,BUDGET!$A:$G,7,0)=0,MID(B607,3,1)&lt;&gt;"."),"BL ???",VLOOKUP(B607,BUDGET!$A:$G,2,0))))</f>
        <v/>
      </c>
      <c r="D607" s="259"/>
      <c r="E607" s="260"/>
      <c r="F607" s="261"/>
      <c r="G607" s="262"/>
      <c r="H607" s="259"/>
      <c r="I607" s="263"/>
      <c r="J607" s="264">
        <f t="shared" si="9"/>
        <v>0</v>
      </c>
    </row>
    <row r="608" spans="1:10" s="2" customFormat="1">
      <c r="A608" s="324">
        <v>602</v>
      </c>
      <c r="B608" s="311"/>
      <c r="C608" s="258" t="str">
        <f>IF(AND(B608="",G608=""),"",(IF(OR(B608="",VLOOKUP(B608,BUDGET!$A:$G,7,0)=0,MID(B608,3,1)&lt;&gt;"."),"BL ???",VLOOKUP(B608,BUDGET!$A:$G,2,0))))</f>
        <v/>
      </c>
      <c r="D608" s="259"/>
      <c r="E608" s="260"/>
      <c r="F608" s="261"/>
      <c r="G608" s="262"/>
      <c r="H608" s="259"/>
      <c r="I608" s="263"/>
      <c r="J608" s="264">
        <f t="shared" si="9"/>
        <v>0</v>
      </c>
    </row>
    <row r="609" spans="1:10" s="2" customFormat="1">
      <c r="A609" s="324">
        <v>603</v>
      </c>
      <c r="B609" s="311"/>
      <c r="C609" s="258" t="str">
        <f>IF(AND(B609="",G609=""),"",(IF(OR(B609="",VLOOKUP(B609,BUDGET!$A:$G,7,0)=0,MID(B609,3,1)&lt;&gt;"."),"BL ???",VLOOKUP(B609,BUDGET!$A:$G,2,0))))</f>
        <v/>
      </c>
      <c r="D609" s="259"/>
      <c r="E609" s="260"/>
      <c r="F609" s="261"/>
      <c r="G609" s="262"/>
      <c r="H609" s="259"/>
      <c r="I609" s="263"/>
      <c r="J609" s="264">
        <f t="shared" si="9"/>
        <v>0</v>
      </c>
    </row>
    <row r="610" spans="1:10" s="2" customFormat="1">
      <c r="A610" s="324">
        <v>604</v>
      </c>
      <c r="B610" s="311"/>
      <c r="C610" s="258" t="str">
        <f>IF(AND(B610="",G610=""),"",(IF(OR(B610="",VLOOKUP(B610,BUDGET!$A:$G,7,0)=0,MID(B610,3,1)&lt;&gt;"."),"BL ???",VLOOKUP(B610,BUDGET!$A:$G,2,0))))</f>
        <v/>
      </c>
      <c r="D610" s="259"/>
      <c r="E610" s="260"/>
      <c r="F610" s="261"/>
      <c r="G610" s="262"/>
      <c r="H610" s="259"/>
      <c r="I610" s="263"/>
      <c r="J610" s="264">
        <f t="shared" si="9"/>
        <v>0</v>
      </c>
    </row>
    <row r="611" spans="1:10" s="2" customFormat="1">
      <c r="A611" s="324">
        <v>605</v>
      </c>
      <c r="B611" s="311"/>
      <c r="C611" s="258" t="str">
        <f>IF(AND(B611="",G611=""),"",(IF(OR(B611="",VLOOKUP(B611,BUDGET!$A:$G,7,0)=0,MID(B611,3,1)&lt;&gt;"."),"BL ???",VLOOKUP(B611,BUDGET!$A:$G,2,0))))</f>
        <v/>
      </c>
      <c r="D611" s="259"/>
      <c r="E611" s="260"/>
      <c r="F611" s="261"/>
      <c r="G611" s="262"/>
      <c r="H611" s="259"/>
      <c r="I611" s="263"/>
      <c r="J611" s="264">
        <f t="shared" si="9"/>
        <v>0</v>
      </c>
    </row>
    <row r="612" spans="1:10" s="2" customFormat="1">
      <c r="A612" s="324">
        <v>606</v>
      </c>
      <c r="B612" s="311"/>
      <c r="C612" s="258" t="str">
        <f>IF(AND(B612="",G612=""),"",(IF(OR(B612="",VLOOKUP(B612,BUDGET!$A:$G,7,0)=0,MID(B612,3,1)&lt;&gt;"."),"BL ???",VLOOKUP(B612,BUDGET!$A:$G,2,0))))</f>
        <v/>
      </c>
      <c r="D612" s="259"/>
      <c r="E612" s="260"/>
      <c r="F612" s="261"/>
      <c r="G612" s="262"/>
      <c r="H612" s="259"/>
      <c r="I612" s="263"/>
      <c r="J612" s="264">
        <f t="shared" si="9"/>
        <v>0</v>
      </c>
    </row>
    <row r="613" spans="1:10" s="2" customFormat="1">
      <c r="A613" s="324">
        <v>607</v>
      </c>
      <c r="B613" s="311"/>
      <c r="C613" s="258" t="str">
        <f>IF(AND(B613="",G613=""),"",(IF(OR(B613="",VLOOKUP(B613,BUDGET!$A:$G,7,0)=0,MID(B613,3,1)&lt;&gt;"."),"BL ???",VLOOKUP(B613,BUDGET!$A:$G,2,0))))</f>
        <v/>
      </c>
      <c r="D613" s="259"/>
      <c r="E613" s="260"/>
      <c r="F613" s="261"/>
      <c r="G613" s="262"/>
      <c r="H613" s="259"/>
      <c r="I613" s="263"/>
      <c r="J613" s="264">
        <f t="shared" si="9"/>
        <v>0</v>
      </c>
    </row>
    <row r="614" spans="1:10" s="2" customFormat="1">
      <c r="A614" s="324">
        <v>608</v>
      </c>
      <c r="B614" s="311"/>
      <c r="C614" s="258" t="str">
        <f>IF(AND(B614="",G614=""),"",(IF(OR(B614="",VLOOKUP(B614,BUDGET!$A:$G,7,0)=0,MID(B614,3,1)&lt;&gt;"."),"BL ???",VLOOKUP(B614,BUDGET!$A:$G,2,0))))</f>
        <v/>
      </c>
      <c r="D614" s="259"/>
      <c r="E614" s="260"/>
      <c r="F614" s="261"/>
      <c r="G614" s="262"/>
      <c r="H614" s="259"/>
      <c r="I614" s="263"/>
      <c r="J614" s="264">
        <f t="shared" si="9"/>
        <v>0</v>
      </c>
    </row>
    <row r="615" spans="1:10" s="2" customFormat="1">
      <c r="A615" s="324">
        <v>609</v>
      </c>
      <c r="B615" s="311"/>
      <c r="C615" s="258" t="str">
        <f>IF(AND(B615="",G615=""),"",(IF(OR(B615="",VLOOKUP(B615,BUDGET!$A:$G,7,0)=0,MID(B615,3,1)&lt;&gt;"."),"BL ???",VLOOKUP(B615,BUDGET!$A:$G,2,0))))</f>
        <v/>
      </c>
      <c r="D615" s="259"/>
      <c r="E615" s="260"/>
      <c r="F615" s="261"/>
      <c r="G615" s="262"/>
      <c r="H615" s="259"/>
      <c r="I615" s="263"/>
      <c r="J615" s="264">
        <f t="shared" si="9"/>
        <v>0</v>
      </c>
    </row>
    <row r="616" spans="1:10" s="2" customFormat="1">
      <c r="A616" s="324">
        <v>610</v>
      </c>
      <c r="B616" s="311"/>
      <c r="C616" s="258" t="str">
        <f>IF(AND(B616="",G616=""),"",(IF(OR(B616="",VLOOKUP(B616,BUDGET!$A:$G,7,0)=0,MID(B616,3,1)&lt;&gt;"."),"BL ???",VLOOKUP(B616,BUDGET!$A:$G,2,0))))</f>
        <v/>
      </c>
      <c r="D616" s="259"/>
      <c r="E616" s="260"/>
      <c r="F616" s="261"/>
      <c r="G616" s="262"/>
      <c r="H616" s="259"/>
      <c r="I616" s="263"/>
      <c r="J616" s="264">
        <f t="shared" si="9"/>
        <v>0</v>
      </c>
    </row>
    <row r="617" spans="1:10" s="2" customFormat="1">
      <c r="A617" s="324">
        <v>611</v>
      </c>
      <c r="B617" s="311"/>
      <c r="C617" s="258" t="str">
        <f>IF(AND(B617="",G617=""),"",(IF(OR(B617="",VLOOKUP(B617,BUDGET!$A:$G,7,0)=0,MID(B617,3,1)&lt;&gt;"."),"BL ???",VLOOKUP(B617,BUDGET!$A:$G,2,0))))</f>
        <v/>
      </c>
      <c r="D617" s="259"/>
      <c r="E617" s="260"/>
      <c r="F617" s="261"/>
      <c r="G617" s="262"/>
      <c r="H617" s="259"/>
      <c r="I617" s="263"/>
      <c r="J617" s="264">
        <f t="shared" si="9"/>
        <v>0</v>
      </c>
    </row>
    <row r="618" spans="1:10" s="2" customFormat="1">
      <c r="A618" s="324">
        <v>612</v>
      </c>
      <c r="B618" s="311"/>
      <c r="C618" s="258" t="str">
        <f>IF(AND(B618="",G618=""),"",(IF(OR(B618="",VLOOKUP(B618,BUDGET!$A:$G,7,0)=0,MID(B618,3,1)&lt;&gt;"."),"BL ???",VLOOKUP(B618,BUDGET!$A:$G,2,0))))</f>
        <v/>
      </c>
      <c r="D618" s="259"/>
      <c r="E618" s="260"/>
      <c r="F618" s="261"/>
      <c r="G618" s="262"/>
      <c r="H618" s="259"/>
      <c r="I618" s="263"/>
      <c r="J618" s="264">
        <f t="shared" si="9"/>
        <v>0</v>
      </c>
    </row>
    <row r="619" spans="1:10" s="2" customFormat="1">
      <c r="A619" s="324">
        <v>613</v>
      </c>
      <c r="B619" s="311"/>
      <c r="C619" s="258" t="str">
        <f>IF(AND(B619="",G619=""),"",(IF(OR(B619="",VLOOKUP(B619,BUDGET!$A:$G,7,0)=0,MID(B619,3,1)&lt;&gt;"."),"BL ???",VLOOKUP(B619,BUDGET!$A:$G,2,0))))</f>
        <v/>
      </c>
      <c r="D619" s="259"/>
      <c r="E619" s="260"/>
      <c r="F619" s="261"/>
      <c r="G619" s="262"/>
      <c r="H619" s="259"/>
      <c r="I619" s="263"/>
      <c r="J619" s="264">
        <f t="shared" si="9"/>
        <v>0</v>
      </c>
    </row>
    <row r="620" spans="1:10" s="2" customFormat="1">
      <c r="A620" s="324">
        <v>614</v>
      </c>
      <c r="B620" s="311"/>
      <c r="C620" s="258" t="str">
        <f>IF(AND(B620="",G620=""),"",(IF(OR(B620="",VLOOKUP(B620,BUDGET!$A:$G,7,0)=0,MID(B620,3,1)&lt;&gt;"."),"BL ???",VLOOKUP(B620,BUDGET!$A:$G,2,0))))</f>
        <v/>
      </c>
      <c r="D620" s="259"/>
      <c r="E620" s="260"/>
      <c r="F620" s="261"/>
      <c r="G620" s="262"/>
      <c r="H620" s="259"/>
      <c r="I620" s="263"/>
      <c r="J620" s="264">
        <f t="shared" si="9"/>
        <v>0</v>
      </c>
    </row>
    <row r="621" spans="1:10" s="2" customFormat="1">
      <c r="A621" s="324">
        <v>615</v>
      </c>
      <c r="B621" s="311"/>
      <c r="C621" s="258" t="str">
        <f>IF(AND(B621="",G621=""),"",(IF(OR(B621="",VLOOKUP(B621,BUDGET!$A:$G,7,0)=0,MID(B621,3,1)&lt;&gt;"."),"BL ???",VLOOKUP(B621,BUDGET!$A:$G,2,0))))</f>
        <v/>
      </c>
      <c r="D621" s="259"/>
      <c r="E621" s="260"/>
      <c r="F621" s="261"/>
      <c r="G621" s="262"/>
      <c r="H621" s="259"/>
      <c r="I621" s="263"/>
      <c r="J621" s="264">
        <f t="shared" si="9"/>
        <v>0</v>
      </c>
    </row>
    <row r="622" spans="1:10" s="2" customFormat="1">
      <c r="A622" s="324">
        <v>616</v>
      </c>
      <c r="B622" s="311"/>
      <c r="C622" s="258" t="str">
        <f>IF(AND(B622="",G622=""),"",(IF(OR(B622="",VLOOKUP(B622,BUDGET!$A:$G,7,0)=0,MID(B622,3,1)&lt;&gt;"."),"BL ???",VLOOKUP(B622,BUDGET!$A:$G,2,0))))</f>
        <v/>
      </c>
      <c r="D622" s="259"/>
      <c r="E622" s="260"/>
      <c r="F622" s="261"/>
      <c r="G622" s="262"/>
      <c r="H622" s="259"/>
      <c r="I622" s="263"/>
      <c r="J622" s="264">
        <f t="shared" si="9"/>
        <v>0</v>
      </c>
    </row>
    <row r="623" spans="1:10" s="2" customFormat="1">
      <c r="A623" s="324">
        <v>617</v>
      </c>
      <c r="B623" s="311"/>
      <c r="C623" s="258" t="str">
        <f>IF(AND(B623="",G623=""),"",(IF(OR(B623="",VLOOKUP(B623,BUDGET!$A:$G,7,0)=0,MID(B623,3,1)&lt;&gt;"."),"BL ???",VLOOKUP(B623,BUDGET!$A:$G,2,0))))</f>
        <v/>
      </c>
      <c r="D623" s="259"/>
      <c r="E623" s="260"/>
      <c r="F623" s="261"/>
      <c r="G623" s="262"/>
      <c r="H623" s="259"/>
      <c r="I623" s="263"/>
      <c r="J623" s="264">
        <f t="shared" si="9"/>
        <v>0</v>
      </c>
    </row>
    <row r="624" spans="1:10" s="2" customFormat="1">
      <c r="A624" s="324">
        <v>618</v>
      </c>
      <c r="B624" s="311"/>
      <c r="C624" s="258" t="str">
        <f>IF(AND(B624="",G624=""),"",(IF(OR(B624="",VLOOKUP(B624,BUDGET!$A:$G,7,0)=0,MID(B624,3,1)&lt;&gt;"."),"BL ???",VLOOKUP(B624,BUDGET!$A:$G,2,0))))</f>
        <v/>
      </c>
      <c r="D624" s="259"/>
      <c r="E624" s="260"/>
      <c r="F624" s="261"/>
      <c r="G624" s="262"/>
      <c r="H624" s="259"/>
      <c r="I624" s="263"/>
      <c r="J624" s="264">
        <f t="shared" si="9"/>
        <v>0</v>
      </c>
    </row>
    <row r="625" spans="1:10" s="2" customFormat="1">
      <c r="A625" s="324">
        <v>619</v>
      </c>
      <c r="B625" s="311"/>
      <c r="C625" s="258" t="str">
        <f>IF(AND(B625="",G625=""),"",(IF(OR(B625="",VLOOKUP(B625,BUDGET!$A:$G,7,0)=0,MID(B625,3,1)&lt;&gt;"."),"BL ???",VLOOKUP(B625,BUDGET!$A:$G,2,0))))</f>
        <v/>
      </c>
      <c r="D625" s="259"/>
      <c r="E625" s="260"/>
      <c r="F625" s="261"/>
      <c r="G625" s="262"/>
      <c r="H625" s="259"/>
      <c r="I625" s="263"/>
      <c r="J625" s="264">
        <f t="shared" si="9"/>
        <v>0</v>
      </c>
    </row>
    <row r="626" spans="1:10" s="2" customFormat="1">
      <c r="A626" s="324">
        <v>620</v>
      </c>
      <c r="B626" s="311"/>
      <c r="C626" s="258" t="str">
        <f>IF(AND(B626="",G626=""),"",(IF(OR(B626="",VLOOKUP(B626,BUDGET!$A:$G,7,0)=0,MID(B626,3,1)&lt;&gt;"."),"BL ???",VLOOKUP(B626,BUDGET!$A:$G,2,0))))</f>
        <v/>
      </c>
      <c r="D626" s="259"/>
      <c r="E626" s="260"/>
      <c r="F626" s="261"/>
      <c r="G626" s="262"/>
      <c r="H626" s="259"/>
      <c r="I626" s="263"/>
      <c r="J626" s="264">
        <f t="shared" si="9"/>
        <v>0</v>
      </c>
    </row>
    <row r="627" spans="1:10" s="2" customFormat="1">
      <c r="A627" s="324">
        <v>621</v>
      </c>
      <c r="B627" s="311"/>
      <c r="C627" s="258" t="str">
        <f>IF(AND(B627="",G627=""),"",(IF(OR(B627="",VLOOKUP(B627,BUDGET!$A:$G,7,0)=0,MID(B627,3,1)&lt;&gt;"."),"BL ???",VLOOKUP(B627,BUDGET!$A:$G,2,0))))</f>
        <v/>
      </c>
      <c r="D627" s="259"/>
      <c r="E627" s="260"/>
      <c r="F627" s="261"/>
      <c r="G627" s="262"/>
      <c r="H627" s="259"/>
      <c r="I627" s="263"/>
      <c r="J627" s="264">
        <f t="shared" si="9"/>
        <v>0</v>
      </c>
    </row>
    <row r="628" spans="1:10" s="2" customFormat="1">
      <c r="A628" s="324">
        <v>622</v>
      </c>
      <c r="B628" s="311"/>
      <c r="C628" s="258" t="str">
        <f>IF(AND(B628="",G628=""),"",(IF(OR(B628="",VLOOKUP(B628,BUDGET!$A:$G,7,0)=0,MID(B628,3,1)&lt;&gt;"."),"BL ???",VLOOKUP(B628,BUDGET!$A:$G,2,0))))</f>
        <v/>
      </c>
      <c r="D628" s="259"/>
      <c r="E628" s="260"/>
      <c r="F628" s="261"/>
      <c r="G628" s="262"/>
      <c r="H628" s="259"/>
      <c r="I628" s="263"/>
      <c r="J628" s="264">
        <f t="shared" si="9"/>
        <v>0</v>
      </c>
    </row>
    <row r="629" spans="1:10" s="2" customFormat="1">
      <c r="A629" s="324">
        <v>623</v>
      </c>
      <c r="B629" s="311"/>
      <c r="C629" s="258" t="str">
        <f>IF(AND(B629="",G629=""),"",(IF(OR(B629="",VLOOKUP(B629,BUDGET!$A:$G,7,0)=0,MID(B629,3,1)&lt;&gt;"."),"BL ???",VLOOKUP(B629,BUDGET!$A:$G,2,0))))</f>
        <v/>
      </c>
      <c r="D629" s="259"/>
      <c r="E629" s="260"/>
      <c r="F629" s="261"/>
      <c r="G629" s="262"/>
      <c r="H629" s="259"/>
      <c r="I629" s="263"/>
      <c r="J629" s="264">
        <f t="shared" si="9"/>
        <v>0</v>
      </c>
    </row>
    <row r="630" spans="1:10" s="2" customFormat="1">
      <c r="A630" s="324">
        <v>624</v>
      </c>
      <c r="B630" s="311"/>
      <c r="C630" s="258" t="str">
        <f>IF(AND(B630="",G630=""),"",(IF(OR(B630="",VLOOKUP(B630,BUDGET!$A:$G,7,0)=0,MID(B630,3,1)&lt;&gt;"."),"BL ???",VLOOKUP(B630,BUDGET!$A:$G,2,0))))</f>
        <v/>
      </c>
      <c r="D630" s="259"/>
      <c r="E630" s="260"/>
      <c r="F630" s="261"/>
      <c r="G630" s="262"/>
      <c r="H630" s="259"/>
      <c r="I630" s="263"/>
      <c r="J630" s="264">
        <f t="shared" si="9"/>
        <v>0</v>
      </c>
    </row>
    <row r="631" spans="1:10" s="2" customFormat="1">
      <c r="A631" s="324">
        <v>625</v>
      </c>
      <c r="B631" s="311"/>
      <c r="C631" s="258" t="str">
        <f>IF(AND(B631="",G631=""),"",(IF(OR(B631="",VLOOKUP(B631,BUDGET!$A:$G,7,0)=0,MID(B631,3,1)&lt;&gt;"."),"BL ???",VLOOKUP(B631,BUDGET!$A:$G,2,0))))</f>
        <v/>
      </c>
      <c r="D631" s="259"/>
      <c r="E631" s="260"/>
      <c r="F631" s="261"/>
      <c r="G631" s="262"/>
      <c r="H631" s="259"/>
      <c r="I631" s="263"/>
      <c r="J631" s="264">
        <f t="shared" si="9"/>
        <v>0</v>
      </c>
    </row>
    <row r="632" spans="1:10" s="2" customFormat="1">
      <c r="A632" s="324">
        <v>626</v>
      </c>
      <c r="B632" s="311"/>
      <c r="C632" s="258" t="str">
        <f>IF(AND(B632="",G632=""),"",(IF(OR(B632="",VLOOKUP(B632,BUDGET!$A:$G,7,0)=0,MID(B632,3,1)&lt;&gt;"."),"BL ???",VLOOKUP(B632,BUDGET!$A:$G,2,0))))</f>
        <v/>
      </c>
      <c r="D632" s="259"/>
      <c r="E632" s="260"/>
      <c r="F632" s="261"/>
      <c r="G632" s="262"/>
      <c r="H632" s="259"/>
      <c r="I632" s="263"/>
      <c r="J632" s="264">
        <f t="shared" si="9"/>
        <v>0</v>
      </c>
    </row>
    <row r="633" spans="1:10" s="2" customFormat="1">
      <c r="A633" s="324">
        <v>627</v>
      </c>
      <c r="B633" s="311"/>
      <c r="C633" s="258" t="str">
        <f>IF(AND(B633="",G633=""),"",(IF(OR(B633="",VLOOKUP(B633,BUDGET!$A:$G,7,0)=0,MID(B633,3,1)&lt;&gt;"."),"BL ???",VLOOKUP(B633,BUDGET!$A:$G,2,0))))</f>
        <v/>
      </c>
      <c r="D633" s="259"/>
      <c r="E633" s="260"/>
      <c r="F633" s="261"/>
      <c r="G633" s="262"/>
      <c r="H633" s="259"/>
      <c r="I633" s="263"/>
      <c r="J633" s="264">
        <f t="shared" si="9"/>
        <v>0</v>
      </c>
    </row>
    <row r="634" spans="1:10" s="2" customFormat="1">
      <c r="A634" s="324">
        <v>628</v>
      </c>
      <c r="B634" s="311"/>
      <c r="C634" s="258" t="str">
        <f>IF(AND(B634="",G634=""),"",(IF(OR(B634="",VLOOKUP(B634,BUDGET!$A:$G,7,0)=0,MID(B634,3,1)&lt;&gt;"."),"BL ???",VLOOKUP(B634,BUDGET!$A:$G,2,0))))</f>
        <v/>
      </c>
      <c r="D634" s="259"/>
      <c r="E634" s="260"/>
      <c r="F634" s="261"/>
      <c r="G634" s="262"/>
      <c r="H634" s="259"/>
      <c r="I634" s="263"/>
      <c r="J634" s="264">
        <f t="shared" si="9"/>
        <v>0</v>
      </c>
    </row>
    <row r="635" spans="1:10" s="2" customFormat="1">
      <c r="A635" s="324">
        <v>629</v>
      </c>
      <c r="B635" s="311"/>
      <c r="C635" s="258" t="str">
        <f>IF(AND(B635="",G635=""),"",(IF(OR(B635="",VLOOKUP(B635,BUDGET!$A:$G,7,0)=0,MID(B635,3,1)&lt;&gt;"."),"BL ???",VLOOKUP(B635,BUDGET!$A:$G,2,0))))</f>
        <v/>
      </c>
      <c r="D635" s="259"/>
      <c r="E635" s="260"/>
      <c r="F635" s="261"/>
      <c r="G635" s="262"/>
      <c r="H635" s="259"/>
      <c r="I635" s="263"/>
      <c r="J635" s="264">
        <f t="shared" si="9"/>
        <v>0</v>
      </c>
    </row>
    <row r="636" spans="1:10" s="2" customFormat="1">
      <c r="A636" s="324">
        <v>630</v>
      </c>
      <c r="B636" s="311"/>
      <c r="C636" s="258" t="str">
        <f>IF(AND(B636="",G636=""),"",(IF(OR(B636="",VLOOKUP(B636,BUDGET!$A:$G,7,0)=0,MID(B636,3,1)&lt;&gt;"."),"BL ???",VLOOKUP(B636,BUDGET!$A:$G,2,0))))</f>
        <v/>
      </c>
      <c r="D636" s="259"/>
      <c r="E636" s="260"/>
      <c r="F636" s="261"/>
      <c r="G636" s="262"/>
      <c r="H636" s="259"/>
      <c r="I636" s="263"/>
      <c r="J636" s="264">
        <f t="shared" si="9"/>
        <v>0</v>
      </c>
    </row>
    <row r="637" spans="1:10" s="2" customFormat="1">
      <c r="A637" s="324">
        <v>631</v>
      </c>
      <c r="B637" s="311"/>
      <c r="C637" s="258" t="str">
        <f>IF(AND(B637="",G637=""),"",(IF(OR(B637="",VLOOKUP(B637,BUDGET!$A:$G,7,0)=0,MID(B637,3,1)&lt;&gt;"."),"BL ???",VLOOKUP(B637,BUDGET!$A:$G,2,0))))</f>
        <v/>
      </c>
      <c r="D637" s="259"/>
      <c r="E637" s="260"/>
      <c r="F637" s="261"/>
      <c r="G637" s="262"/>
      <c r="H637" s="259"/>
      <c r="I637" s="263"/>
      <c r="J637" s="264">
        <f t="shared" si="9"/>
        <v>0</v>
      </c>
    </row>
    <row r="638" spans="1:10" s="2" customFormat="1">
      <c r="A638" s="324">
        <v>632</v>
      </c>
      <c r="B638" s="311"/>
      <c r="C638" s="258" t="str">
        <f>IF(AND(B638="",G638=""),"",(IF(OR(B638="",VLOOKUP(B638,BUDGET!$A:$G,7,0)=0,MID(B638,3,1)&lt;&gt;"."),"BL ???",VLOOKUP(B638,BUDGET!$A:$G,2,0))))</f>
        <v/>
      </c>
      <c r="D638" s="259"/>
      <c r="E638" s="260"/>
      <c r="F638" s="261"/>
      <c r="G638" s="262"/>
      <c r="H638" s="259"/>
      <c r="I638" s="263"/>
      <c r="J638" s="264">
        <f t="shared" si="9"/>
        <v>0</v>
      </c>
    </row>
    <row r="639" spans="1:10" s="2" customFormat="1">
      <c r="A639" s="324">
        <v>633</v>
      </c>
      <c r="B639" s="311"/>
      <c r="C639" s="258" t="str">
        <f>IF(AND(B639="",G639=""),"",(IF(OR(B639="",VLOOKUP(B639,BUDGET!$A:$G,7,0)=0,MID(B639,3,1)&lt;&gt;"."),"BL ???",VLOOKUP(B639,BUDGET!$A:$G,2,0))))</f>
        <v/>
      </c>
      <c r="D639" s="259"/>
      <c r="E639" s="260"/>
      <c r="F639" s="261"/>
      <c r="G639" s="262"/>
      <c r="H639" s="259"/>
      <c r="I639" s="263"/>
      <c r="J639" s="264">
        <f t="shared" si="9"/>
        <v>0</v>
      </c>
    </row>
    <row r="640" spans="1:10" s="2" customFormat="1">
      <c r="A640" s="324">
        <v>634</v>
      </c>
      <c r="B640" s="311"/>
      <c r="C640" s="258" t="str">
        <f>IF(AND(B640="",G640=""),"",(IF(OR(B640="",VLOOKUP(B640,BUDGET!$A:$G,7,0)=0,MID(B640,3,1)&lt;&gt;"."),"BL ???",VLOOKUP(B640,BUDGET!$A:$G,2,0))))</f>
        <v/>
      </c>
      <c r="D640" s="259"/>
      <c r="E640" s="260"/>
      <c r="F640" s="261"/>
      <c r="G640" s="262"/>
      <c r="H640" s="259"/>
      <c r="I640" s="263"/>
      <c r="J640" s="264">
        <f t="shared" si="9"/>
        <v>0</v>
      </c>
    </row>
    <row r="641" spans="1:10" s="2" customFormat="1">
      <c r="A641" s="324">
        <v>635</v>
      </c>
      <c r="B641" s="311"/>
      <c r="C641" s="258" t="str">
        <f>IF(AND(B641="",G641=""),"",(IF(OR(B641="",VLOOKUP(B641,BUDGET!$A:$G,7,0)=0,MID(B641,3,1)&lt;&gt;"."),"BL ???",VLOOKUP(B641,BUDGET!$A:$G,2,0))))</f>
        <v/>
      </c>
      <c r="D641" s="259"/>
      <c r="E641" s="260"/>
      <c r="F641" s="261"/>
      <c r="G641" s="262"/>
      <c r="H641" s="259"/>
      <c r="I641" s="263"/>
      <c r="J641" s="264">
        <f t="shared" si="9"/>
        <v>0</v>
      </c>
    </row>
    <row r="642" spans="1:10" s="2" customFormat="1">
      <c r="A642" s="324">
        <v>636</v>
      </c>
      <c r="B642" s="311"/>
      <c r="C642" s="258" t="str">
        <f>IF(AND(B642="",G642=""),"",(IF(OR(B642="",VLOOKUP(B642,BUDGET!$A:$G,7,0)=0,MID(B642,3,1)&lt;&gt;"."),"BL ???",VLOOKUP(B642,BUDGET!$A:$G,2,0))))</f>
        <v/>
      </c>
      <c r="D642" s="259"/>
      <c r="E642" s="260"/>
      <c r="F642" s="261"/>
      <c r="G642" s="262"/>
      <c r="H642" s="259"/>
      <c r="I642" s="263"/>
      <c r="J642" s="264">
        <f t="shared" si="9"/>
        <v>0</v>
      </c>
    </row>
    <row r="643" spans="1:10" s="2" customFormat="1">
      <c r="A643" s="324">
        <v>637</v>
      </c>
      <c r="B643" s="311"/>
      <c r="C643" s="258" t="str">
        <f>IF(AND(B643="",G643=""),"",(IF(OR(B643="",VLOOKUP(B643,BUDGET!$A:$G,7,0)=0,MID(B643,3,1)&lt;&gt;"."),"BL ???",VLOOKUP(B643,BUDGET!$A:$G,2,0))))</f>
        <v/>
      </c>
      <c r="D643" s="259"/>
      <c r="E643" s="260"/>
      <c r="F643" s="261"/>
      <c r="G643" s="262"/>
      <c r="H643" s="259"/>
      <c r="I643" s="263"/>
      <c r="J643" s="264">
        <f t="shared" si="9"/>
        <v>0</v>
      </c>
    </row>
    <row r="644" spans="1:10" s="2" customFormat="1">
      <c r="A644" s="324">
        <v>638</v>
      </c>
      <c r="B644" s="311"/>
      <c r="C644" s="258" t="str">
        <f>IF(AND(B644="",G644=""),"",(IF(OR(B644="",VLOOKUP(B644,BUDGET!$A:$G,7,0)=0,MID(B644,3,1)&lt;&gt;"."),"BL ???",VLOOKUP(B644,BUDGET!$A:$G,2,0))))</f>
        <v/>
      </c>
      <c r="D644" s="259"/>
      <c r="E644" s="260"/>
      <c r="F644" s="261"/>
      <c r="G644" s="262"/>
      <c r="H644" s="259"/>
      <c r="I644" s="263"/>
      <c r="J644" s="264">
        <f t="shared" si="9"/>
        <v>0</v>
      </c>
    </row>
    <row r="645" spans="1:10" s="2" customFormat="1">
      <c r="A645" s="324">
        <v>639</v>
      </c>
      <c r="B645" s="311"/>
      <c r="C645" s="258" t="str">
        <f>IF(AND(B645="",G645=""),"",(IF(OR(B645="",VLOOKUP(B645,BUDGET!$A:$G,7,0)=0,MID(B645,3,1)&lt;&gt;"."),"BL ???",VLOOKUP(B645,BUDGET!$A:$G,2,0))))</f>
        <v/>
      </c>
      <c r="D645" s="259"/>
      <c r="E645" s="260"/>
      <c r="F645" s="261"/>
      <c r="G645" s="262"/>
      <c r="H645" s="259"/>
      <c r="I645" s="263"/>
      <c r="J645" s="264">
        <f t="shared" si="9"/>
        <v>0</v>
      </c>
    </row>
    <row r="646" spans="1:10" s="2" customFormat="1">
      <c r="A646" s="324">
        <v>640</v>
      </c>
      <c r="B646" s="311"/>
      <c r="C646" s="258" t="str">
        <f>IF(AND(B646="",G646=""),"",(IF(OR(B646="",VLOOKUP(B646,BUDGET!$A:$G,7,0)=0,MID(B646,3,1)&lt;&gt;"."),"BL ???",VLOOKUP(B646,BUDGET!$A:$G,2,0))))</f>
        <v/>
      </c>
      <c r="D646" s="259"/>
      <c r="E646" s="260"/>
      <c r="F646" s="261"/>
      <c r="G646" s="262"/>
      <c r="H646" s="259"/>
      <c r="I646" s="263"/>
      <c r="J646" s="264">
        <f t="shared" si="9"/>
        <v>0</v>
      </c>
    </row>
    <row r="647" spans="1:10" s="2" customFormat="1">
      <c r="A647" s="324">
        <v>641</v>
      </c>
      <c r="B647" s="311"/>
      <c r="C647" s="258" t="str">
        <f>IF(AND(B647="",G647=""),"",(IF(OR(B647="",VLOOKUP(B647,BUDGET!$A:$G,7,0)=0,MID(B647,3,1)&lt;&gt;"."),"BL ???",VLOOKUP(B647,BUDGET!$A:$G,2,0))))</f>
        <v/>
      </c>
      <c r="D647" s="259"/>
      <c r="E647" s="260"/>
      <c r="F647" s="261"/>
      <c r="G647" s="262"/>
      <c r="H647" s="259"/>
      <c r="I647" s="263"/>
      <c r="J647" s="264">
        <f t="shared" si="9"/>
        <v>0</v>
      </c>
    </row>
    <row r="648" spans="1:10" s="2" customFormat="1">
      <c r="A648" s="324">
        <v>642</v>
      </c>
      <c r="B648" s="311"/>
      <c r="C648" s="258" t="str">
        <f>IF(AND(B648="",G648=""),"",(IF(OR(B648="",VLOOKUP(B648,BUDGET!$A:$G,7,0)=0,MID(B648,3,1)&lt;&gt;"."),"BL ???",VLOOKUP(B648,BUDGET!$A:$G,2,0))))</f>
        <v/>
      </c>
      <c r="D648" s="259"/>
      <c r="E648" s="260"/>
      <c r="F648" s="261"/>
      <c r="G648" s="262"/>
      <c r="H648" s="259"/>
      <c r="I648" s="263"/>
      <c r="J648" s="264">
        <f t="shared" ref="J648:J711" si="10">IF((C648="BL ???"),"BL ???",IF(ISERROR(G648/I648),0,G648/I648))</f>
        <v>0</v>
      </c>
    </row>
    <row r="649" spans="1:10" s="2" customFormat="1">
      <c r="A649" s="324">
        <v>643</v>
      </c>
      <c r="B649" s="311"/>
      <c r="C649" s="258" t="str">
        <f>IF(AND(B649="",G649=""),"",(IF(OR(B649="",VLOOKUP(B649,BUDGET!$A:$G,7,0)=0,MID(B649,3,1)&lt;&gt;"."),"BL ???",VLOOKUP(B649,BUDGET!$A:$G,2,0))))</f>
        <v/>
      </c>
      <c r="D649" s="259"/>
      <c r="E649" s="260"/>
      <c r="F649" s="261"/>
      <c r="G649" s="262"/>
      <c r="H649" s="259"/>
      <c r="I649" s="263"/>
      <c r="J649" s="264">
        <f t="shared" si="10"/>
        <v>0</v>
      </c>
    </row>
    <row r="650" spans="1:10" s="2" customFormat="1">
      <c r="A650" s="324">
        <v>644</v>
      </c>
      <c r="B650" s="311"/>
      <c r="C650" s="258" t="str">
        <f>IF(AND(B650="",G650=""),"",(IF(OR(B650="",VLOOKUP(B650,BUDGET!$A:$G,7,0)=0,MID(B650,3,1)&lt;&gt;"."),"BL ???",VLOOKUP(B650,BUDGET!$A:$G,2,0))))</f>
        <v/>
      </c>
      <c r="D650" s="259"/>
      <c r="E650" s="260"/>
      <c r="F650" s="261"/>
      <c r="G650" s="262"/>
      <c r="H650" s="259"/>
      <c r="I650" s="263"/>
      <c r="J650" s="264">
        <f t="shared" si="10"/>
        <v>0</v>
      </c>
    </row>
    <row r="651" spans="1:10" s="2" customFormat="1">
      <c r="A651" s="324">
        <v>645</v>
      </c>
      <c r="B651" s="311"/>
      <c r="C651" s="258" t="str">
        <f>IF(AND(B651="",G651=""),"",(IF(OR(B651="",VLOOKUP(B651,BUDGET!$A:$G,7,0)=0,MID(B651,3,1)&lt;&gt;"."),"BL ???",VLOOKUP(B651,BUDGET!$A:$G,2,0))))</f>
        <v/>
      </c>
      <c r="D651" s="259"/>
      <c r="E651" s="260"/>
      <c r="F651" s="261"/>
      <c r="G651" s="262"/>
      <c r="H651" s="259"/>
      <c r="I651" s="263"/>
      <c r="J651" s="264">
        <f t="shared" si="10"/>
        <v>0</v>
      </c>
    </row>
    <row r="652" spans="1:10" s="2" customFormat="1">
      <c r="A652" s="324">
        <v>646</v>
      </c>
      <c r="B652" s="311"/>
      <c r="C652" s="258" t="str">
        <f>IF(AND(B652="",G652=""),"",(IF(OR(B652="",VLOOKUP(B652,BUDGET!$A:$G,7,0)=0,MID(B652,3,1)&lt;&gt;"."),"BL ???",VLOOKUP(B652,BUDGET!$A:$G,2,0))))</f>
        <v/>
      </c>
      <c r="D652" s="259"/>
      <c r="E652" s="260"/>
      <c r="F652" s="261"/>
      <c r="G652" s="262"/>
      <c r="H652" s="259"/>
      <c r="I652" s="263"/>
      <c r="J652" s="264">
        <f t="shared" si="10"/>
        <v>0</v>
      </c>
    </row>
    <row r="653" spans="1:10" s="2" customFormat="1">
      <c r="A653" s="324">
        <v>647</v>
      </c>
      <c r="B653" s="311"/>
      <c r="C653" s="258" t="str">
        <f>IF(AND(B653="",G653=""),"",(IF(OR(B653="",VLOOKUP(B653,BUDGET!$A:$G,7,0)=0,MID(B653,3,1)&lt;&gt;"."),"BL ???",VLOOKUP(B653,BUDGET!$A:$G,2,0))))</f>
        <v/>
      </c>
      <c r="D653" s="259"/>
      <c r="E653" s="260"/>
      <c r="F653" s="261"/>
      <c r="G653" s="262"/>
      <c r="H653" s="259"/>
      <c r="I653" s="263"/>
      <c r="J653" s="264">
        <f t="shared" si="10"/>
        <v>0</v>
      </c>
    </row>
    <row r="654" spans="1:10" s="2" customFormat="1">
      <c r="A654" s="324">
        <v>648</v>
      </c>
      <c r="B654" s="311"/>
      <c r="C654" s="258" t="str">
        <f>IF(AND(B654="",G654=""),"",(IF(OR(B654="",VLOOKUP(B654,BUDGET!$A:$G,7,0)=0,MID(B654,3,1)&lt;&gt;"."),"BL ???",VLOOKUP(B654,BUDGET!$A:$G,2,0))))</f>
        <v/>
      </c>
      <c r="D654" s="259"/>
      <c r="E654" s="260"/>
      <c r="F654" s="261"/>
      <c r="G654" s="262"/>
      <c r="H654" s="259"/>
      <c r="I654" s="263"/>
      <c r="J654" s="264">
        <f t="shared" si="10"/>
        <v>0</v>
      </c>
    </row>
    <row r="655" spans="1:10" s="2" customFormat="1">
      <c r="A655" s="324">
        <v>649</v>
      </c>
      <c r="B655" s="311"/>
      <c r="C655" s="258" t="str">
        <f>IF(AND(B655="",G655=""),"",(IF(OR(B655="",VLOOKUP(B655,BUDGET!$A:$G,7,0)=0,MID(B655,3,1)&lt;&gt;"."),"BL ???",VLOOKUP(B655,BUDGET!$A:$G,2,0))))</f>
        <v/>
      </c>
      <c r="D655" s="259"/>
      <c r="E655" s="260"/>
      <c r="F655" s="261"/>
      <c r="G655" s="262"/>
      <c r="H655" s="259"/>
      <c r="I655" s="263"/>
      <c r="J655" s="264">
        <f t="shared" si="10"/>
        <v>0</v>
      </c>
    </row>
    <row r="656" spans="1:10" s="2" customFormat="1">
      <c r="A656" s="324">
        <v>650</v>
      </c>
      <c r="B656" s="311"/>
      <c r="C656" s="258" t="str">
        <f>IF(AND(B656="",G656=""),"",(IF(OR(B656="",VLOOKUP(B656,BUDGET!$A:$G,7,0)=0,MID(B656,3,1)&lt;&gt;"."),"BL ???",VLOOKUP(B656,BUDGET!$A:$G,2,0))))</f>
        <v/>
      </c>
      <c r="D656" s="259"/>
      <c r="E656" s="260"/>
      <c r="F656" s="261"/>
      <c r="G656" s="262"/>
      <c r="H656" s="259"/>
      <c r="I656" s="263"/>
      <c r="J656" s="264">
        <f t="shared" si="10"/>
        <v>0</v>
      </c>
    </row>
    <row r="657" spans="1:10" s="2" customFormat="1">
      <c r="A657" s="324">
        <v>651</v>
      </c>
      <c r="B657" s="311"/>
      <c r="C657" s="258" t="str">
        <f>IF(AND(B657="",G657=""),"",(IF(OR(B657="",VLOOKUP(B657,BUDGET!$A:$G,7,0)=0,MID(B657,3,1)&lt;&gt;"."),"BL ???",VLOOKUP(B657,BUDGET!$A:$G,2,0))))</f>
        <v/>
      </c>
      <c r="D657" s="259"/>
      <c r="E657" s="260"/>
      <c r="F657" s="261"/>
      <c r="G657" s="262"/>
      <c r="H657" s="259"/>
      <c r="I657" s="263"/>
      <c r="J657" s="264">
        <f t="shared" si="10"/>
        <v>0</v>
      </c>
    </row>
    <row r="658" spans="1:10" s="2" customFormat="1">
      <c r="A658" s="324">
        <v>652</v>
      </c>
      <c r="B658" s="311"/>
      <c r="C658" s="258" t="str">
        <f>IF(AND(B658="",G658=""),"",(IF(OR(B658="",VLOOKUP(B658,BUDGET!$A:$G,7,0)=0,MID(B658,3,1)&lt;&gt;"."),"BL ???",VLOOKUP(B658,BUDGET!$A:$G,2,0))))</f>
        <v/>
      </c>
      <c r="D658" s="259"/>
      <c r="E658" s="260"/>
      <c r="F658" s="261"/>
      <c r="G658" s="262"/>
      <c r="H658" s="259"/>
      <c r="I658" s="263"/>
      <c r="J658" s="264">
        <f t="shared" si="10"/>
        <v>0</v>
      </c>
    </row>
    <row r="659" spans="1:10" s="2" customFormat="1">
      <c r="A659" s="324">
        <v>653</v>
      </c>
      <c r="B659" s="311"/>
      <c r="C659" s="258" t="str">
        <f>IF(AND(B659="",G659=""),"",(IF(OR(B659="",VLOOKUP(B659,BUDGET!$A:$G,7,0)=0,MID(B659,3,1)&lt;&gt;"."),"BL ???",VLOOKUP(B659,BUDGET!$A:$G,2,0))))</f>
        <v/>
      </c>
      <c r="D659" s="259"/>
      <c r="E659" s="260"/>
      <c r="F659" s="261"/>
      <c r="G659" s="262"/>
      <c r="H659" s="259"/>
      <c r="I659" s="263"/>
      <c r="J659" s="264">
        <f t="shared" si="10"/>
        <v>0</v>
      </c>
    </row>
    <row r="660" spans="1:10" s="2" customFormat="1">
      <c r="A660" s="324">
        <v>654</v>
      </c>
      <c r="B660" s="311"/>
      <c r="C660" s="258" t="str">
        <f>IF(AND(B660="",G660=""),"",(IF(OR(B660="",VLOOKUP(B660,BUDGET!$A:$G,7,0)=0,MID(B660,3,1)&lt;&gt;"."),"BL ???",VLOOKUP(B660,BUDGET!$A:$G,2,0))))</f>
        <v/>
      </c>
      <c r="D660" s="259"/>
      <c r="E660" s="260"/>
      <c r="F660" s="261"/>
      <c r="G660" s="262"/>
      <c r="H660" s="259"/>
      <c r="I660" s="263"/>
      <c r="J660" s="264">
        <f t="shared" si="10"/>
        <v>0</v>
      </c>
    </row>
    <row r="661" spans="1:10" s="2" customFormat="1">
      <c r="A661" s="324">
        <v>655</v>
      </c>
      <c r="B661" s="311"/>
      <c r="C661" s="258" t="str">
        <f>IF(AND(B661="",G661=""),"",(IF(OR(B661="",VLOOKUP(B661,BUDGET!$A:$G,7,0)=0,MID(B661,3,1)&lt;&gt;"."),"BL ???",VLOOKUP(B661,BUDGET!$A:$G,2,0))))</f>
        <v/>
      </c>
      <c r="D661" s="259"/>
      <c r="E661" s="260"/>
      <c r="F661" s="261"/>
      <c r="G661" s="262"/>
      <c r="H661" s="259"/>
      <c r="I661" s="263"/>
      <c r="J661" s="264">
        <f t="shared" si="10"/>
        <v>0</v>
      </c>
    </row>
    <row r="662" spans="1:10" s="2" customFormat="1">
      <c r="A662" s="324">
        <v>656</v>
      </c>
      <c r="B662" s="311"/>
      <c r="C662" s="258" t="str">
        <f>IF(AND(B662="",G662=""),"",(IF(OR(B662="",VLOOKUP(B662,BUDGET!$A:$G,7,0)=0,MID(B662,3,1)&lt;&gt;"."),"BL ???",VLOOKUP(B662,BUDGET!$A:$G,2,0))))</f>
        <v/>
      </c>
      <c r="D662" s="259"/>
      <c r="E662" s="260"/>
      <c r="F662" s="261"/>
      <c r="G662" s="262"/>
      <c r="H662" s="259"/>
      <c r="I662" s="263"/>
      <c r="J662" s="264">
        <f t="shared" si="10"/>
        <v>0</v>
      </c>
    </row>
    <row r="663" spans="1:10" s="2" customFormat="1">
      <c r="A663" s="324">
        <v>657</v>
      </c>
      <c r="B663" s="311"/>
      <c r="C663" s="258" t="str">
        <f>IF(AND(B663="",G663=""),"",(IF(OR(B663="",VLOOKUP(B663,BUDGET!$A:$G,7,0)=0,MID(B663,3,1)&lt;&gt;"."),"BL ???",VLOOKUP(B663,BUDGET!$A:$G,2,0))))</f>
        <v/>
      </c>
      <c r="D663" s="259"/>
      <c r="E663" s="260"/>
      <c r="F663" s="261"/>
      <c r="G663" s="262"/>
      <c r="H663" s="259"/>
      <c r="I663" s="263"/>
      <c r="J663" s="264">
        <f t="shared" si="10"/>
        <v>0</v>
      </c>
    </row>
    <row r="664" spans="1:10" s="2" customFormat="1">
      <c r="A664" s="324">
        <v>658</v>
      </c>
      <c r="B664" s="311"/>
      <c r="C664" s="258" t="str">
        <f>IF(AND(B664="",G664=""),"",(IF(OR(B664="",VLOOKUP(B664,BUDGET!$A:$G,7,0)=0,MID(B664,3,1)&lt;&gt;"."),"BL ???",VLOOKUP(B664,BUDGET!$A:$G,2,0))))</f>
        <v/>
      </c>
      <c r="D664" s="259"/>
      <c r="E664" s="260"/>
      <c r="F664" s="261"/>
      <c r="G664" s="262"/>
      <c r="H664" s="259"/>
      <c r="I664" s="263"/>
      <c r="J664" s="264">
        <f t="shared" si="10"/>
        <v>0</v>
      </c>
    </row>
    <row r="665" spans="1:10" s="2" customFormat="1">
      <c r="A665" s="324">
        <v>659</v>
      </c>
      <c r="B665" s="311"/>
      <c r="C665" s="258" t="str">
        <f>IF(AND(B665="",G665=""),"",(IF(OR(B665="",VLOOKUP(B665,BUDGET!$A:$G,7,0)=0,MID(B665,3,1)&lt;&gt;"."),"BL ???",VLOOKUP(B665,BUDGET!$A:$G,2,0))))</f>
        <v/>
      </c>
      <c r="D665" s="259"/>
      <c r="E665" s="260"/>
      <c r="F665" s="261"/>
      <c r="G665" s="262"/>
      <c r="H665" s="259"/>
      <c r="I665" s="263"/>
      <c r="J665" s="264">
        <f t="shared" si="10"/>
        <v>0</v>
      </c>
    </row>
    <row r="666" spans="1:10" s="2" customFormat="1">
      <c r="A666" s="324">
        <v>660</v>
      </c>
      <c r="B666" s="311"/>
      <c r="C666" s="258" t="str">
        <f>IF(AND(B666="",G666=""),"",(IF(OR(B666="",VLOOKUP(B666,BUDGET!$A:$G,7,0)=0,MID(B666,3,1)&lt;&gt;"."),"BL ???",VLOOKUP(B666,BUDGET!$A:$G,2,0))))</f>
        <v/>
      </c>
      <c r="D666" s="259"/>
      <c r="E666" s="260"/>
      <c r="F666" s="261"/>
      <c r="G666" s="262"/>
      <c r="H666" s="259"/>
      <c r="I666" s="263"/>
      <c r="J666" s="264">
        <f t="shared" si="10"/>
        <v>0</v>
      </c>
    </row>
    <row r="667" spans="1:10" s="2" customFormat="1">
      <c r="A667" s="324">
        <v>661</v>
      </c>
      <c r="B667" s="311"/>
      <c r="C667" s="258" t="str">
        <f>IF(AND(B667="",G667=""),"",(IF(OR(B667="",VLOOKUP(B667,BUDGET!$A:$G,7,0)=0,MID(B667,3,1)&lt;&gt;"."),"BL ???",VLOOKUP(B667,BUDGET!$A:$G,2,0))))</f>
        <v/>
      </c>
      <c r="D667" s="259"/>
      <c r="E667" s="260"/>
      <c r="F667" s="261"/>
      <c r="G667" s="262"/>
      <c r="H667" s="259"/>
      <c r="I667" s="263"/>
      <c r="J667" s="264">
        <f t="shared" si="10"/>
        <v>0</v>
      </c>
    </row>
    <row r="668" spans="1:10" s="2" customFormat="1">
      <c r="A668" s="324">
        <v>662</v>
      </c>
      <c r="B668" s="311"/>
      <c r="C668" s="258" t="str">
        <f>IF(AND(B668="",G668=""),"",(IF(OR(B668="",VLOOKUP(B668,BUDGET!$A:$G,7,0)=0,MID(B668,3,1)&lt;&gt;"."),"BL ???",VLOOKUP(B668,BUDGET!$A:$G,2,0))))</f>
        <v/>
      </c>
      <c r="D668" s="259"/>
      <c r="E668" s="260"/>
      <c r="F668" s="261"/>
      <c r="G668" s="262"/>
      <c r="H668" s="259"/>
      <c r="I668" s="263"/>
      <c r="J668" s="264">
        <f t="shared" si="10"/>
        <v>0</v>
      </c>
    </row>
    <row r="669" spans="1:10" s="2" customFormat="1">
      <c r="A669" s="324">
        <v>663</v>
      </c>
      <c r="B669" s="311"/>
      <c r="C669" s="258" t="str">
        <f>IF(AND(B669="",G669=""),"",(IF(OR(B669="",VLOOKUP(B669,BUDGET!$A:$G,7,0)=0,MID(B669,3,1)&lt;&gt;"."),"BL ???",VLOOKUP(B669,BUDGET!$A:$G,2,0))))</f>
        <v/>
      </c>
      <c r="D669" s="259"/>
      <c r="E669" s="260"/>
      <c r="F669" s="261"/>
      <c r="G669" s="262"/>
      <c r="H669" s="259"/>
      <c r="I669" s="263"/>
      <c r="J669" s="264">
        <f t="shared" si="10"/>
        <v>0</v>
      </c>
    </row>
    <row r="670" spans="1:10" s="2" customFormat="1">
      <c r="A670" s="324">
        <v>664</v>
      </c>
      <c r="B670" s="311"/>
      <c r="C670" s="258" t="str">
        <f>IF(AND(B670="",G670=""),"",(IF(OR(B670="",VLOOKUP(B670,BUDGET!$A:$G,7,0)=0,MID(B670,3,1)&lt;&gt;"."),"BL ???",VLOOKUP(B670,BUDGET!$A:$G,2,0))))</f>
        <v/>
      </c>
      <c r="D670" s="259"/>
      <c r="E670" s="260"/>
      <c r="F670" s="261"/>
      <c r="G670" s="262"/>
      <c r="H670" s="259"/>
      <c r="I670" s="263"/>
      <c r="J670" s="264">
        <f t="shared" si="10"/>
        <v>0</v>
      </c>
    </row>
    <row r="671" spans="1:10" s="2" customFormat="1">
      <c r="A671" s="324">
        <v>665</v>
      </c>
      <c r="B671" s="311"/>
      <c r="C671" s="258" t="str">
        <f>IF(AND(B671="",G671=""),"",(IF(OR(B671="",VLOOKUP(B671,BUDGET!$A:$G,7,0)=0,MID(B671,3,1)&lt;&gt;"."),"BL ???",VLOOKUP(B671,BUDGET!$A:$G,2,0))))</f>
        <v/>
      </c>
      <c r="D671" s="259"/>
      <c r="E671" s="260"/>
      <c r="F671" s="261"/>
      <c r="G671" s="262"/>
      <c r="H671" s="259"/>
      <c r="I671" s="263"/>
      <c r="J671" s="264">
        <f t="shared" si="10"/>
        <v>0</v>
      </c>
    </row>
    <row r="672" spans="1:10" s="2" customFormat="1">
      <c r="A672" s="324">
        <v>666</v>
      </c>
      <c r="B672" s="311"/>
      <c r="C672" s="258" t="str">
        <f>IF(AND(B672="",G672=""),"",(IF(OR(B672="",VLOOKUP(B672,BUDGET!$A:$G,7,0)=0,MID(B672,3,1)&lt;&gt;"."),"BL ???",VLOOKUP(B672,BUDGET!$A:$G,2,0))))</f>
        <v/>
      </c>
      <c r="D672" s="259"/>
      <c r="E672" s="260"/>
      <c r="F672" s="261"/>
      <c r="G672" s="262"/>
      <c r="H672" s="259"/>
      <c r="I672" s="263"/>
      <c r="J672" s="264">
        <f t="shared" si="10"/>
        <v>0</v>
      </c>
    </row>
    <row r="673" spans="1:10" s="2" customFormat="1">
      <c r="A673" s="324">
        <v>667</v>
      </c>
      <c r="B673" s="311"/>
      <c r="C673" s="258" t="str">
        <f>IF(AND(B673="",G673=""),"",(IF(OR(B673="",VLOOKUP(B673,BUDGET!$A:$G,7,0)=0,MID(B673,3,1)&lt;&gt;"."),"BL ???",VLOOKUP(B673,BUDGET!$A:$G,2,0))))</f>
        <v/>
      </c>
      <c r="D673" s="259"/>
      <c r="E673" s="260"/>
      <c r="F673" s="261"/>
      <c r="G673" s="262"/>
      <c r="H673" s="259"/>
      <c r="I673" s="263"/>
      <c r="J673" s="264">
        <f t="shared" si="10"/>
        <v>0</v>
      </c>
    </row>
    <row r="674" spans="1:10" s="2" customFormat="1">
      <c r="A674" s="324">
        <v>668</v>
      </c>
      <c r="B674" s="311"/>
      <c r="C674" s="258" t="str">
        <f>IF(AND(B674="",G674=""),"",(IF(OR(B674="",VLOOKUP(B674,BUDGET!$A:$G,7,0)=0,MID(B674,3,1)&lt;&gt;"."),"BL ???",VLOOKUP(B674,BUDGET!$A:$G,2,0))))</f>
        <v/>
      </c>
      <c r="D674" s="259"/>
      <c r="E674" s="260"/>
      <c r="F674" s="261"/>
      <c r="G674" s="262"/>
      <c r="H674" s="259"/>
      <c r="I674" s="263"/>
      <c r="J674" s="264">
        <f t="shared" si="10"/>
        <v>0</v>
      </c>
    </row>
    <row r="675" spans="1:10" s="2" customFormat="1">
      <c r="A675" s="324">
        <v>669</v>
      </c>
      <c r="B675" s="311"/>
      <c r="C675" s="258" t="str">
        <f>IF(AND(B675="",G675=""),"",(IF(OR(B675="",VLOOKUP(B675,BUDGET!$A:$G,7,0)=0,MID(B675,3,1)&lt;&gt;"."),"BL ???",VLOOKUP(B675,BUDGET!$A:$G,2,0))))</f>
        <v/>
      </c>
      <c r="D675" s="259"/>
      <c r="E675" s="260"/>
      <c r="F675" s="261"/>
      <c r="G675" s="262"/>
      <c r="H675" s="259"/>
      <c r="I675" s="263"/>
      <c r="J675" s="264">
        <f t="shared" si="10"/>
        <v>0</v>
      </c>
    </row>
    <row r="676" spans="1:10" s="2" customFormat="1">
      <c r="A676" s="324">
        <v>670</v>
      </c>
      <c r="B676" s="311"/>
      <c r="C676" s="258" t="str">
        <f>IF(AND(B676="",G676=""),"",(IF(OR(B676="",VLOOKUP(B676,BUDGET!$A:$G,7,0)=0,MID(B676,3,1)&lt;&gt;"."),"BL ???",VLOOKUP(B676,BUDGET!$A:$G,2,0))))</f>
        <v/>
      </c>
      <c r="D676" s="259"/>
      <c r="E676" s="260"/>
      <c r="F676" s="261"/>
      <c r="G676" s="262"/>
      <c r="H676" s="259"/>
      <c r="I676" s="263"/>
      <c r="J676" s="264">
        <f t="shared" si="10"/>
        <v>0</v>
      </c>
    </row>
    <row r="677" spans="1:10" s="2" customFormat="1">
      <c r="A677" s="324">
        <v>671</v>
      </c>
      <c r="B677" s="311"/>
      <c r="C677" s="258" t="str">
        <f>IF(AND(B677="",G677=""),"",(IF(OR(B677="",VLOOKUP(B677,BUDGET!$A:$G,7,0)=0,MID(B677,3,1)&lt;&gt;"."),"BL ???",VLOOKUP(B677,BUDGET!$A:$G,2,0))))</f>
        <v/>
      </c>
      <c r="D677" s="259"/>
      <c r="E677" s="260"/>
      <c r="F677" s="261"/>
      <c r="G677" s="262"/>
      <c r="H677" s="259"/>
      <c r="I677" s="263"/>
      <c r="J677" s="264">
        <f t="shared" si="10"/>
        <v>0</v>
      </c>
    </row>
    <row r="678" spans="1:10" s="2" customFormat="1">
      <c r="A678" s="324">
        <v>672</v>
      </c>
      <c r="B678" s="311"/>
      <c r="C678" s="258" t="str">
        <f>IF(AND(B678="",G678=""),"",(IF(OR(B678="",VLOOKUP(B678,BUDGET!$A:$G,7,0)=0,MID(B678,3,1)&lt;&gt;"."),"BL ???",VLOOKUP(B678,BUDGET!$A:$G,2,0))))</f>
        <v/>
      </c>
      <c r="D678" s="259"/>
      <c r="E678" s="260"/>
      <c r="F678" s="261"/>
      <c r="G678" s="262"/>
      <c r="H678" s="259"/>
      <c r="I678" s="263"/>
      <c r="J678" s="264">
        <f t="shared" si="10"/>
        <v>0</v>
      </c>
    </row>
    <row r="679" spans="1:10" s="2" customFormat="1">
      <c r="A679" s="324">
        <v>673</v>
      </c>
      <c r="B679" s="311"/>
      <c r="C679" s="258" t="str">
        <f>IF(AND(B679="",G679=""),"",(IF(OR(B679="",VLOOKUP(B679,BUDGET!$A:$G,7,0)=0,MID(B679,3,1)&lt;&gt;"."),"BL ???",VLOOKUP(B679,BUDGET!$A:$G,2,0))))</f>
        <v/>
      </c>
      <c r="D679" s="259"/>
      <c r="E679" s="260"/>
      <c r="F679" s="261"/>
      <c r="G679" s="262"/>
      <c r="H679" s="259"/>
      <c r="I679" s="263"/>
      <c r="J679" s="264">
        <f t="shared" si="10"/>
        <v>0</v>
      </c>
    </row>
    <row r="680" spans="1:10" s="2" customFormat="1">
      <c r="A680" s="324">
        <v>674</v>
      </c>
      <c r="B680" s="311"/>
      <c r="C680" s="258" t="str">
        <f>IF(AND(B680="",G680=""),"",(IF(OR(B680="",VLOOKUP(B680,BUDGET!$A:$G,7,0)=0,MID(B680,3,1)&lt;&gt;"."),"BL ???",VLOOKUP(B680,BUDGET!$A:$G,2,0))))</f>
        <v/>
      </c>
      <c r="D680" s="259"/>
      <c r="E680" s="260"/>
      <c r="F680" s="261"/>
      <c r="G680" s="262"/>
      <c r="H680" s="259"/>
      <c r="I680" s="263"/>
      <c r="J680" s="264">
        <f t="shared" si="10"/>
        <v>0</v>
      </c>
    </row>
    <row r="681" spans="1:10" s="2" customFormat="1">
      <c r="A681" s="324">
        <v>675</v>
      </c>
      <c r="B681" s="311"/>
      <c r="C681" s="258" t="str">
        <f>IF(AND(B681="",G681=""),"",(IF(OR(B681="",VLOOKUP(B681,BUDGET!$A:$G,7,0)=0,MID(B681,3,1)&lt;&gt;"."),"BL ???",VLOOKUP(B681,BUDGET!$A:$G,2,0))))</f>
        <v/>
      </c>
      <c r="D681" s="259"/>
      <c r="E681" s="260"/>
      <c r="F681" s="261"/>
      <c r="G681" s="262"/>
      <c r="H681" s="259"/>
      <c r="I681" s="263"/>
      <c r="J681" s="264">
        <f t="shared" si="10"/>
        <v>0</v>
      </c>
    </row>
    <row r="682" spans="1:10" s="2" customFormat="1">
      <c r="A682" s="324">
        <v>676</v>
      </c>
      <c r="B682" s="311"/>
      <c r="C682" s="258" t="str">
        <f>IF(AND(B682="",G682=""),"",(IF(OR(B682="",VLOOKUP(B682,BUDGET!$A:$G,7,0)=0,MID(B682,3,1)&lt;&gt;"."),"BL ???",VLOOKUP(B682,BUDGET!$A:$G,2,0))))</f>
        <v/>
      </c>
      <c r="D682" s="259"/>
      <c r="E682" s="260"/>
      <c r="F682" s="261"/>
      <c r="G682" s="262"/>
      <c r="H682" s="259"/>
      <c r="I682" s="263"/>
      <c r="J682" s="264">
        <f t="shared" si="10"/>
        <v>0</v>
      </c>
    </row>
    <row r="683" spans="1:10" s="2" customFormat="1">
      <c r="A683" s="324">
        <v>677</v>
      </c>
      <c r="B683" s="311"/>
      <c r="C683" s="258" t="str">
        <f>IF(AND(B683="",G683=""),"",(IF(OR(B683="",VLOOKUP(B683,BUDGET!$A:$G,7,0)=0,MID(B683,3,1)&lt;&gt;"."),"BL ???",VLOOKUP(B683,BUDGET!$A:$G,2,0))))</f>
        <v/>
      </c>
      <c r="D683" s="259"/>
      <c r="E683" s="260"/>
      <c r="F683" s="261"/>
      <c r="G683" s="262"/>
      <c r="H683" s="259"/>
      <c r="I683" s="263"/>
      <c r="J683" s="264">
        <f t="shared" si="10"/>
        <v>0</v>
      </c>
    </row>
    <row r="684" spans="1:10" s="2" customFormat="1">
      <c r="A684" s="324">
        <v>678</v>
      </c>
      <c r="B684" s="311"/>
      <c r="C684" s="258" t="str">
        <f>IF(AND(B684="",G684=""),"",(IF(OR(B684="",VLOOKUP(B684,BUDGET!$A:$G,7,0)=0,MID(B684,3,1)&lt;&gt;"."),"BL ???",VLOOKUP(B684,BUDGET!$A:$G,2,0))))</f>
        <v/>
      </c>
      <c r="D684" s="259"/>
      <c r="E684" s="260"/>
      <c r="F684" s="261"/>
      <c r="G684" s="262"/>
      <c r="H684" s="259"/>
      <c r="I684" s="263"/>
      <c r="J684" s="264">
        <f t="shared" si="10"/>
        <v>0</v>
      </c>
    </row>
    <row r="685" spans="1:10" s="2" customFormat="1">
      <c r="A685" s="324">
        <v>679</v>
      </c>
      <c r="B685" s="311"/>
      <c r="C685" s="258" t="str">
        <f>IF(AND(B685="",G685=""),"",(IF(OR(B685="",VLOOKUP(B685,BUDGET!$A:$G,7,0)=0,MID(B685,3,1)&lt;&gt;"."),"BL ???",VLOOKUP(B685,BUDGET!$A:$G,2,0))))</f>
        <v/>
      </c>
      <c r="D685" s="259"/>
      <c r="E685" s="260"/>
      <c r="F685" s="261"/>
      <c r="G685" s="262"/>
      <c r="H685" s="259"/>
      <c r="I685" s="263"/>
      <c r="J685" s="264">
        <f t="shared" si="10"/>
        <v>0</v>
      </c>
    </row>
    <row r="686" spans="1:10" s="2" customFormat="1">
      <c r="A686" s="324">
        <v>680</v>
      </c>
      <c r="B686" s="311"/>
      <c r="C686" s="258" t="str">
        <f>IF(AND(B686="",G686=""),"",(IF(OR(B686="",VLOOKUP(B686,BUDGET!$A:$G,7,0)=0,MID(B686,3,1)&lt;&gt;"."),"BL ???",VLOOKUP(B686,BUDGET!$A:$G,2,0))))</f>
        <v/>
      </c>
      <c r="D686" s="259"/>
      <c r="E686" s="260"/>
      <c r="F686" s="261"/>
      <c r="G686" s="262"/>
      <c r="H686" s="259"/>
      <c r="I686" s="263"/>
      <c r="J686" s="264">
        <f t="shared" si="10"/>
        <v>0</v>
      </c>
    </row>
    <row r="687" spans="1:10" s="2" customFormat="1">
      <c r="A687" s="324">
        <v>681</v>
      </c>
      <c r="B687" s="311"/>
      <c r="C687" s="258" t="str">
        <f>IF(AND(B687="",G687=""),"",(IF(OR(B687="",VLOOKUP(B687,BUDGET!$A:$G,7,0)=0,MID(B687,3,1)&lt;&gt;"."),"BL ???",VLOOKUP(B687,BUDGET!$A:$G,2,0))))</f>
        <v/>
      </c>
      <c r="D687" s="259"/>
      <c r="E687" s="260"/>
      <c r="F687" s="261"/>
      <c r="G687" s="262"/>
      <c r="H687" s="259"/>
      <c r="I687" s="263"/>
      <c r="J687" s="264">
        <f t="shared" si="10"/>
        <v>0</v>
      </c>
    </row>
    <row r="688" spans="1:10" s="2" customFormat="1">
      <c r="A688" s="324">
        <v>682</v>
      </c>
      <c r="B688" s="311"/>
      <c r="C688" s="258" t="str">
        <f>IF(AND(B688="",G688=""),"",(IF(OR(B688="",VLOOKUP(B688,BUDGET!$A:$G,7,0)=0,MID(B688,3,1)&lt;&gt;"."),"BL ???",VLOOKUP(B688,BUDGET!$A:$G,2,0))))</f>
        <v/>
      </c>
      <c r="D688" s="259"/>
      <c r="E688" s="260"/>
      <c r="F688" s="261"/>
      <c r="G688" s="262"/>
      <c r="H688" s="259"/>
      <c r="I688" s="263"/>
      <c r="J688" s="264">
        <f t="shared" si="10"/>
        <v>0</v>
      </c>
    </row>
    <row r="689" spans="1:10" s="2" customFormat="1">
      <c r="A689" s="324">
        <v>683</v>
      </c>
      <c r="B689" s="311"/>
      <c r="C689" s="258" t="str">
        <f>IF(AND(B689="",G689=""),"",(IF(OR(B689="",VLOOKUP(B689,BUDGET!$A:$G,7,0)=0,MID(B689,3,1)&lt;&gt;"."),"BL ???",VLOOKUP(B689,BUDGET!$A:$G,2,0))))</f>
        <v/>
      </c>
      <c r="D689" s="259"/>
      <c r="E689" s="260"/>
      <c r="F689" s="261"/>
      <c r="G689" s="262"/>
      <c r="H689" s="259"/>
      <c r="I689" s="263"/>
      <c r="J689" s="264">
        <f t="shared" si="10"/>
        <v>0</v>
      </c>
    </row>
    <row r="690" spans="1:10" s="2" customFormat="1">
      <c r="A690" s="324">
        <v>684</v>
      </c>
      <c r="B690" s="311"/>
      <c r="C690" s="258" t="str">
        <f>IF(AND(B690="",G690=""),"",(IF(OR(B690="",VLOOKUP(B690,BUDGET!$A:$G,7,0)=0,MID(B690,3,1)&lt;&gt;"."),"BL ???",VLOOKUP(B690,BUDGET!$A:$G,2,0))))</f>
        <v/>
      </c>
      <c r="D690" s="259"/>
      <c r="E690" s="260"/>
      <c r="F690" s="261"/>
      <c r="G690" s="262"/>
      <c r="H690" s="259"/>
      <c r="I690" s="263"/>
      <c r="J690" s="264">
        <f t="shared" si="10"/>
        <v>0</v>
      </c>
    </row>
    <row r="691" spans="1:10" s="2" customFormat="1">
      <c r="A691" s="324">
        <v>685</v>
      </c>
      <c r="B691" s="311"/>
      <c r="C691" s="258" t="str">
        <f>IF(AND(B691="",G691=""),"",(IF(OR(B691="",VLOOKUP(B691,BUDGET!$A:$G,7,0)=0,MID(B691,3,1)&lt;&gt;"."),"BL ???",VLOOKUP(B691,BUDGET!$A:$G,2,0))))</f>
        <v/>
      </c>
      <c r="D691" s="259"/>
      <c r="E691" s="260"/>
      <c r="F691" s="261"/>
      <c r="G691" s="262"/>
      <c r="H691" s="259"/>
      <c r="I691" s="263"/>
      <c r="J691" s="264">
        <f t="shared" si="10"/>
        <v>0</v>
      </c>
    </row>
    <row r="692" spans="1:10" s="2" customFormat="1">
      <c r="A692" s="324">
        <v>686</v>
      </c>
      <c r="B692" s="311"/>
      <c r="C692" s="258" t="str">
        <f>IF(AND(B692="",G692=""),"",(IF(OR(B692="",VLOOKUP(B692,BUDGET!$A:$G,7,0)=0,MID(B692,3,1)&lt;&gt;"."),"BL ???",VLOOKUP(B692,BUDGET!$A:$G,2,0))))</f>
        <v/>
      </c>
      <c r="D692" s="259"/>
      <c r="E692" s="260"/>
      <c r="F692" s="261"/>
      <c r="G692" s="262"/>
      <c r="H692" s="259"/>
      <c r="I692" s="263"/>
      <c r="J692" s="264">
        <f t="shared" si="10"/>
        <v>0</v>
      </c>
    </row>
    <row r="693" spans="1:10" s="2" customFormat="1">
      <c r="A693" s="324">
        <v>687</v>
      </c>
      <c r="B693" s="311"/>
      <c r="C693" s="258" t="str">
        <f>IF(AND(B693="",G693=""),"",(IF(OR(B693="",VLOOKUP(B693,BUDGET!$A:$G,7,0)=0,MID(B693,3,1)&lt;&gt;"."),"BL ???",VLOOKUP(B693,BUDGET!$A:$G,2,0))))</f>
        <v/>
      </c>
      <c r="D693" s="259"/>
      <c r="E693" s="260"/>
      <c r="F693" s="261"/>
      <c r="G693" s="262"/>
      <c r="H693" s="259"/>
      <c r="I693" s="263"/>
      <c r="J693" s="264">
        <f t="shared" si="10"/>
        <v>0</v>
      </c>
    </row>
    <row r="694" spans="1:10" s="2" customFormat="1">
      <c r="A694" s="324">
        <v>688</v>
      </c>
      <c r="B694" s="311"/>
      <c r="C694" s="258" t="str">
        <f>IF(AND(B694="",G694=""),"",(IF(OR(B694="",VLOOKUP(B694,BUDGET!$A:$G,7,0)=0,MID(B694,3,1)&lt;&gt;"."),"BL ???",VLOOKUP(B694,BUDGET!$A:$G,2,0))))</f>
        <v/>
      </c>
      <c r="D694" s="259"/>
      <c r="E694" s="260"/>
      <c r="F694" s="261"/>
      <c r="G694" s="262"/>
      <c r="H694" s="259"/>
      <c r="I694" s="263"/>
      <c r="J694" s="264">
        <f t="shared" si="10"/>
        <v>0</v>
      </c>
    </row>
    <row r="695" spans="1:10" s="2" customFormat="1">
      <c r="A695" s="324">
        <v>689</v>
      </c>
      <c r="B695" s="311"/>
      <c r="C695" s="258" t="str">
        <f>IF(AND(B695="",G695=""),"",(IF(OR(B695="",VLOOKUP(B695,BUDGET!$A:$G,7,0)=0,MID(B695,3,1)&lt;&gt;"."),"BL ???",VLOOKUP(B695,BUDGET!$A:$G,2,0))))</f>
        <v/>
      </c>
      <c r="D695" s="259"/>
      <c r="E695" s="260"/>
      <c r="F695" s="261"/>
      <c r="G695" s="262"/>
      <c r="H695" s="259"/>
      <c r="I695" s="263"/>
      <c r="J695" s="264">
        <f t="shared" si="10"/>
        <v>0</v>
      </c>
    </row>
    <row r="696" spans="1:10" s="2" customFormat="1">
      <c r="A696" s="324">
        <v>690</v>
      </c>
      <c r="B696" s="311"/>
      <c r="C696" s="258" t="str">
        <f>IF(AND(B696="",G696=""),"",(IF(OR(B696="",VLOOKUP(B696,BUDGET!$A:$G,7,0)=0,MID(B696,3,1)&lt;&gt;"."),"BL ???",VLOOKUP(B696,BUDGET!$A:$G,2,0))))</f>
        <v/>
      </c>
      <c r="D696" s="259"/>
      <c r="E696" s="260"/>
      <c r="F696" s="261"/>
      <c r="G696" s="262"/>
      <c r="H696" s="259"/>
      <c r="I696" s="263"/>
      <c r="J696" s="264">
        <f t="shared" si="10"/>
        <v>0</v>
      </c>
    </row>
    <row r="697" spans="1:10" s="2" customFormat="1">
      <c r="A697" s="324">
        <v>691</v>
      </c>
      <c r="B697" s="311"/>
      <c r="C697" s="258" t="str">
        <f>IF(AND(B697="",G697=""),"",(IF(OR(B697="",VLOOKUP(B697,BUDGET!$A:$G,7,0)=0,MID(B697,3,1)&lt;&gt;"."),"BL ???",VLOOKUP(B697,BUDGET!$A:$G,2,0))))</f>
        <v/>
      </c>
      <c r="D697" s="259"/>
      <c r="E697" s="260"/>
      <c r="F697" s="261"/>
      <c r="G697" s="262"/>
      <c r="H697" s="259"/>
      <c r="I697" s="263"/>
      <c r="J697" s="264">
        <f t="shared" si="10"/>
        <v>0</v>
      </c>
    </row>
    <row r="698" spans="1:10" s="2" customFormat="1">
      <c r="A698" s="324">
        <v>692</v>
      </c>
      <c r="B698" s="311"/>
      <c r="C698" s="258" t="str">
        <f>IF(AND(B698="",G698=""),"",(IF(OR(B698="",VLOOKUP(B698,BUDGET!$A:$G,7,0)=0,MID(B698,3,1)&lt;&gt;"."),"BL ???",VLOOKUP(B698,BUDGET!$A:$G,2,0))))</f>
        <v/>
      </c>
      <c r="D698" s="259"/>
      <c r="E698" s="260"/>
      <c r="F698" s="261"/>
      <c r="G698" s="262"/>
      <c r="H698" s="259"/>
      <c r="I698" s="263"/>
      <c r="J698" s="264">
        <f t="shared" si="10"/>
        <v>0</v>
      </c>
    </row>
    <row r="699" spans="1:10" s="2" customFormat="1">
      <c r="A699" s="324">
        <v>693</v>
      </c>
      <c r="B699" s="311"/>
      <c r="C699" s="258" t="str">
        <f>IF(AND(B699="",G699=""),"",(IF(OR(B699="",VLOOKUP(B699,BUDGET!$A:$G,7,0)=0,MID(B699,3,1)&lt;&gt;"."),"BL ???",VLOOKUP(B699,BUDGET!$A:$G,2,0))))</f>
        <v/>
      </c>
      <c r="D699" s="259"/>
      <c r="E699" s="260"/>
      <c r="F699" s="261"/>
      <c r="G699" s="262"/>
      <c r="H699" s="259"/>
      <c r="I699" s="263"/>
      <c r="J699" s="264">
        <f t="shared" si="10"/>
        <v>0</v>
      </c>
    </row>
    <row r="700" spans="1:10" s="2" customFormat="1">
      <c r="A700" s="324">
        <v>694</v>
      </c>
      <c r="B700" s="311"/>
      <c r="C700" s="258" t="str">
        <f>IF(AND(B700="",G700=""),"",(IF(OR(B700="",VLOOKUP(B700,BUDGET!$A:$G,7,0)=0,MID(B700,3,1)&lt;&gt;"."),"BL ???",VLOOKUP(B700,BUDGET!$A:$G,2,0))))</f>
        <v/>
      </c>
      <c r="D700" s="259"/>
      <c r="E700" s="260"/>
      <c r="F700" s="261"/>
      <c r="G700" s="262"/>
      <c r="H700" s="259"/>
      <c r="I700" s="263"/>
      <c r="J700" s="264">
        <f t="shared" si="10"/>
        <v>0</v>
      </c>
    </row>
    <row r="701" spans="1:10" s="2" customFormat="1">
      <c r="A701" s="324">
        <v>695</v>
      </c>
      <c r="B701" s="311"/>
      <c r="C701" s="258" t="str">
        <f>IF(AND(B701="",G701=""),"",(IF(OR(B701="",VLOOKUP(B701,BUDGET!$A:$G,7,0)=0,MID(B701,3,1)&lt;&gt;"."),"BL ???",VLOOKUP(B701,BUDGET!$A:$G,2,0))))</f>
        <v/>
      </c>
      <c r="D701" s="259"/>
      <c r="E701" s="260"/>
      <c r="F701" s="261"/>
      <c r="G701" s="262"/>
      <c r="H701" s="259"/>
      <c r="I701" s="263"/>
      <c r="J701" s="264">
        <f t="shared" si="10"/>
        <v>0</v>
      </c>
    </row>
    <row r="702" spans="1:10" s="2" customFormat="1">
      <c r="A702" s="324">
        <v>696</v>
      </c>
      <c r="B702" s="311"/>
      <c r="C702" s="258" t="str">
        <f>IF(AND(B702="",G702=""),"",(IF(OR(B702="",VLOOKUP(B702,BUDGET!$A:$G,7,0)=0,MID(B702,3,1)&lt;&gt;"."),"BL ???",VLOOKUP(B702,BUDGET!$A:$G,2,0))))</f>
        <v/>
      </c>
      <c r="D702" s="259"/>
      <c r="E702" s="260"/>
      <c r="F702" s="261"/>
      <c r="G702" s="262"/>
      <c r="H702" s="259"/>
      <c r="I702" s="263"/>
      <c r="J702" s="264">
        <f t="shared" si="10"/>
        <v>0</v>
      </c>
    </row>
    <row r="703" spans="1:10" s="2" customFormat="1">
      <c r="A703" s="324">
        <v>697</v>
      </c>
      <c r="B703" s="311"/>
      <c r="C703" s="258" t="str">
        <f>IF(AND(B703="",G703=""),"",(IF(OR(B703="",VLOOKUP(B703,BUDGET!$A:$G,7,0)=0,MID(B703,3,1)&lt;&gt;"."),"BL ???",VLOOKUP(B703,BUDGET!$A:$G,2,0))))</f>
        <v/>
      </c>
      <c r="D703" s="259"/>
      <c r="E703" s="260"/>
      <c r="F703" s="261"/>
      <c r="G703" s="262"/>
      <c r="H703" s="259"/>
      <c r="I703" s="263"/>
      <c r="J703" s="264">
        <f t="shared" si="10"/>
        <v>0</v>
      </c>
    </row>
    <row r="704" spans="1:10" s="2" customFormat="1">
      <c r="A704" s="324">
        <v>698</v>
      </c>
      <c r="B704" s="311"/>
      <c r="C704" s="258" t="str">
        <f>IF(AND(B704="",G704=""),"",(IF(OR(B704="",VLOOKUP(B704,BUDGET!$A:$G,7,0)=0,MID(B704,3,1)&lt;&gt;"."),"BL ???",VLOOKUP(B704,BUDGET!$A:$G,2,0))))</f>
        <v/>
      </c>
      <c r="D704" s="259"/>
      <c r="E704" s="260"/>
      <c r="F704" s="261"/>
      <c r="G704" s="262"/>
      <c r="H704" s="259"/>
      <c r="I704" s="263"/>
      <c r="J704" s="264">
        <f t="shared" si="10"/>
        <v>0</v>
      </c>
    </row>
    <row r="705" spans="1:10" s="2" customFormat="1">
      <c r="A705" s="324">
        <v>699</v>
      </c>
      <c r="B705" s="311"/>
      <c r="C705" s="258" t="str">
        <f>IF(AND(B705="",G705=""),"",(IF(OR(B705="",VLOOKUP(B705,BUDGET!$A:$G,7,0)=0,MID(B705,3,1)&lt;&gt;"."),"BL ???",VLOOKUP(B705,BUDGET!$A:$G,2,0))))</f>
        <v/>
      </c>
      <c r="D705" s="259"/>
      <c r="E705" s="260"/>
      <c r="F705" s="261"/>
      <c r="G705" s="262"/>
      <c r="H705" s="259"/>
      <c r="I705" s="263"/>
      <c r="J705" s="264">
        <f t="shared" si="10"/>
        <v>0</v>
      </c>
    </row>
    <row r="706" spans="1:10" s="2" customFormat="1">
      <c r="A706" s="324">
        <v>700</v>
      </c>
      <c r="B706" s="311"/>
      <c r="C706" s="258" t="str">
        <f>IF(AND(B706="",G706=""),"",(IF(OR(B706="",VLOOKUP(B706,BUDGET!$A:$G,7,0)=0,MID(B706,3,1)&lt;&gt;"."),"BL ???",VLOOKUP(B706,BUDGET!$A:$G,2,0))))</f>
        <v/>
      </c>
      <c r="D706" s="259"/>
      <c r="E706" s="260"/>
      <c r="F706" s="261"/>
      <c r="G706" s="262"/>
      <c r="H706" s="259"/>
      <c r="I706" s="263"/>
      <c r="J706" s="264">
        <f t="shared" si="10"/>
        <v>0</v>
      </c>
    </row>
    <row r="707" spans="1:10" s="2" customFormat="1">
      <c r="A707" s="324">
        <v>701</v>
      </c>
      <c r="B707" s="311"/>
      <c r="C707" s="258" t="str">
        <f>IF(AND(B707="",G707=""),"",(IF(OR(B707="",VLOOKUP(B707,BUDGET!$A:$G,7,0)=0,MID(B707,3,1)&lt;&gt;"."),"BL ???",VLOOKUP(B707,BUDGET!$A:$G,2,0))))</f>
        <v/>
      </c>
      <c r="D707" s="259"/>
      <c r="E707" s="260"/>
      <c r="F707" s="261"/>
      <c r="G707" s="262"/>
      <c r="H707" s="259"/>
      <c r="I707" s="263"/>
      <c r="J707" s="264">
        <f t="shared" si="10"/>
        <v>0</v>
      </c>
    </row>
    <row r="708" spans="1:10" s="2" customFormat="1">
      <c r="A708" s="324">
        <v>702</v>
      </c>
      <c r="B708" s="311"/>
      <c r="C708" s="258" t="str">
        <f>IF(AND(B708="",G708=""),"",(IF(OR(B708="",VLOOKUP(B708,BUDGET!$A:$G,7,0)=0,MID(B708,3,1)&lt;&gt;"."),"BL ???",VLOOKUP(B708,BUDGET!$A:$G,2,0))))</f>
        <v/>
      </c>
      <c r="D708" s="259"/>
      <c r="E708" s="260"/>
      <c r="F708" s="261"/>
      <c r="G708" s="262"/>
      <c r="H708" s="259"/>
      <c r="I708" s="263"/>
      <c r="J708" s="264">
        <f t="shared" si="10"/>
        <v>0</v>
      </c>
    </row>
    <row r="709" spans="1:10" s="2" customFormat="1">
      <c r="A709" s="324">
        <v>703</v>
      </c>
      <c r="B709" s="311"/>
      <c r="C709" s="258" t="str">
        <f>IF(AND(B709="",G709=""),"",(IF(OR(B709="",VLOOKUP(B709,BUDGET!$A:$G,7,0)=0,MID(B709,3,1)&lt;&gt;"."),"BL ???",VLOOKUP(B709,BUDGET!$A:$G,2,0))))</f>
        <v/>
      </c>
      <c r="D709" s="259"/>
      <c r="E709" s="260"/>
      <c r="F709" s="261"/>
      <c r="G709" s="262"/>
      <c r="H709" s="259"/>
      <c r="I709" s="263"/>
      <c r="J709" s="264">
        <f t="shared" si="10"/>
        <v>0</v>
      </c>
    </row>
    <row r="710" spans="1:10" s="2" customFormat="1">
      <c r="A710" s="324">
        <v>704</v>
      </c>
      <c r="B710" s="311"/>
      <c r="C710" s="258" t="str">
        <f>IF(AND(B710="",G710=""),"",(IF(OR(B710="",VLOOKUP(B710,BUDGET!$A:$G,7,0)=0,MID(B710,3,1)&lt;&gt;"."),"BL ???",VLOOKUP(B710,BUDGET!$A:$G,2,0))))</f>
        <v/>
      </c>
      <c r="D710" s="259"/>
      <c r="E710" s="260"/>
      <c r="F710" s="261"/>
      <c r="G710" s="262"/>
      <c r="H710" s="259"/>
      <c r="I710" s="263"/>
      <c r="J710" s="264">
        <f t="shared" si="10"/>
        <v>0</v>
      </c>
    </row>
    <row r="711" spans="1:10" s="2" customFormat="1">
      <c r="A711" s="324">
        <v>705</v>
      </c>
      <c r="B711" s="311"/>
      <c r="C711" s="258" t="str">
        <f>IF(AND(B711="",G711=""),"",(IF(OR(B711="",VLOOKUP(B711,BUDGET!$A:$G,7,0)=0,MID(B711,3,1)&lt;&gt;"."),"BL ???",VLOOKUP(B711,BUDGET!$A:$G,2,0))))</f>
        <v/>
      </c>
      <c r="D711" s="259"/>
      <c r="E711" s="260"/>
      <c r="F711" s="261"/>
      <c r="G711" s="262"/>
      <c r="H711" s="259"/>
      <c r="I711" s="263"/>
      <c r="J711" s="264">
        <f t="shared" si="10"/>
        <v>0</v>
      </c>
    </row>
    <row r="712" spans="1:10" s="2" customFormat="1">
      <c r="A712" s="324">
        <v>706</v>
      </c>
      <c r="B712" s="311"/>
      <c r="C712" s="258" t="str">
        <f>IF(AND(B712="",G712=""),"",(IF(OR(B712="",VLOOKUP(B712,BUDGET!$A:$G,7,0)=0,MID(B712,3,1)&lt;&gt;"."),"BL ???",VLOOKUP(B712,BUDGET!$A:$G,2,0))))</f>
        <v/>
      </c>
      <c r="D712" s="259"/>
      <c r="E712" s="260"/>
      <c r="F712" s="261"/>
      <c r="G712" s="262"/>
      <c r="H712" s="259"/>
      <c r="I712" s="263"/>
      <c r="J712" s="264">
        <f t="shared" ref="J712:J775" si="11">IF((C712="BL ???"),"BL ???",IF(ISERROR(G712/I712),0,G712/I712))</f>
        <v>0</v>
      </c>
    </row>
    <row r="713" spans="1:10" s="2" customFormat="1">
      <c r="A713" s="324">
        <v>707</v>
      </c>
      <c r="B713" s="311"/>
      <c r="C713" s="258" t="str">
        <f>IF(AND(B713="",G713=""),"",(IF(OR(B713="",VLOOKUP(B713,BUDGET!$A:$G,7,0)=0,MID(B713,3,1)&lt;&gt;"."),"BL ???",VLOOKUP(B713,BUDGET!$A:$G,2,0))))</f>
        <v/>
      </c>
      <c r="D713" s="259"/>
      <c r="E713" s="260"/>
      <c r="F713" s="261"/>
      <c r="G713" s="262"/>
      <c r="H713" s="259"/>
      <c r="I713" s="263"/>
      <c r="J713" s="264">
        <f t="shared" si="11"/>
        <v>0</v>
      </c>
    </row>
    <row r="714" spans="1:10" s="2" customFormat="1">
      <c r="A714" s="324">
        <v>708</v>
      </c>
      <c r="B714" s="311"/>
      <c r="C714" s="258" t="str">
        <f>IF(AND(B714="",G714=""),"",(IF(OR(B714="",VLOOKUP(B714,BUDGET!$A:$G,7,0)=0,MID(B714,3,1)&lt;&gt;"."),"BL ???",VLOOKUP(B714,BUDGET!$A:$G,2,0))))</f>
        <v/>
      </c>
      <c r="D714" s="259"/>
      <c r="E714" s="260"/>
      <c r="F714" s="261"/>
      <c r="G714" s="262"/>
      <c r="H714" s="259"/>
      <c r="I714" s="263"/>
      <c r="J714" s="264">
        <f t="shared" si="11"/>
        <v>0</v>
      </c>
    </row>
    <row r="715" spans="1:10" s="2" customFormat="1">
      <c r="A715" s="324">
        <v>709</v>
      </c>
      <c r="B715" s="311"/>
      <c r="C715" s="258" t="str">
        <f>IF(AND(B715="",G715=""),"",(IF(OR(B715="",VLOOKUP(B715,BUDGET!$A:$G,7,0)=0,MID(B715,3,1)&lt;&gt;"."),"BL ???",VLOOKUP(B715,BUDGET!$A:$G,2,0))))</f>
        <v/>
      </c>
      <c r="D715" s="259"/>
      <c r="E715" s="260"/>
      <c r="F715" s="261"/>
      <c r="G715" s="262"/>
      <c r="H715" s="259"/>
      <c r="I715" s="263"/>
      <c r="J715" s="264">
        <f t="shared" si="11"/>
        <v>0</v>
      </c>
    </row>
    <row r="716" spans="1:10" s="2" customFormat="1">
      <c r="A716" s="324">
        <v>710</v>
      </c>
      <c r="B716" s="311"/>
      <c r="C716" s="258" t="str">
        <f>IF(AND(B716="",G716=""),"",(IF(OR(B716="",VLOOKUP(B716,BUDGET!$A:$G,7,0)=0,MID(B716,3,1)&lt;&gt;"."),"BL ???",VLOOKUP(B716,BUDGET!$A:$G,2,0))))</f>
        <v/>
      </c>
      <c r="D716" s="259"/>
      <c r="E716" s="260"/>
      <c r="F716" s="261"/>
      <c r="G716" s="262"/>
      <c r="H716" s="259"/>
      <c r="I716" s="263"/>
      <c r="J716" s="264">
        <f t="shared" si="11"/>
        <v>0</v>
      </c>
    </row>
    <row r="717" spans="1:10" s="2" customFormat="1">
      <c r="A717" s="324">
        <v>711</v>
      </c>
      <c r="B717" s="311"/>
      <c r="C717" s="258" t="str">
        <f>IF(AND(B717="",G717=""),"",(IF(OR(B717="",VLOOKUP(B717,BUDGET!$A:$G,7,0)=0,MID(B717,3,1)&lt;&gt;"."),"BL ???",VLOOKUP(B717,BUDGET!$A:$G,2,0))))</f>
        <v/>
      </c>
      <c r="D717" s="259"/>
      <c r="E717" s="260"/>
      <c r="F717" s="261"/>
      <c r="G717" s="262"/>
      <c r="H717" s="259"/>
      <c r="I717" s="263"/>
      <c r="J717" s="264">
        <f t="shared" si="11"/>
        <v>0</v>
      </c>
    </row>
    <row r="718" spans="1:10" s="2" customFormat="1">
      <c r="A718" s="324">
        <v>712</v>
      </c>
      <c r="B718" s="311"/>
      <c r="C718" s="258" t="str">
        <f>IF(AND(B718="",G718=""),"",(IF(OR(B718="",VLOOKUP(B718,BUDGET!$A:$G,7,0)=0,MID(B718,3,1)&lt;&gt;"."),"BL ???",VLOOKUP(B718,BUDGET!$A:$G,2,0))))</f>
        <v/>
      </c>
      <c r="D718" s="259"/>
      <c r="E718" s="260"/>
      <c r="F718" s="261"/>
      <c r="G718" s="262"/>
      <c r="H718" s="259"/>
      <c r="I718" s="263"/>
      <c r="J718" s="264">
        <f t="shared" si="11"/>
        <v>0</v>
      </c>
    </row>
    <row r="719" spans="1:10" s="2" customFormat="1">
      <c r="A719" s="324">
        <v>713</v>
      </c>
      <c r="B719" s="311"/>
      <c r="C719" s="258" t="str">
        <f>IF(AND(B719="",G719=""),"",(IF(OR(B719="",VLOOKUP(B719,BUDGET!$A:$G,7,0)=0,MID(B719,3,1)&lt;&gt;"."),"BL ???",VLOOKUP(B719,BUDGET!$A:$G,2,0))))</f>
        <v/>
      </c>
      <c r="D719" s="259"/>
      <c r="E719" s="260"/>
      <c r="F719" s="261"/>
      <c r="G719" s="262"/>
      <c r="H719" s="259"/>
      <c r="I719" s="263"/>
      <c r="J719" s="264">
        <f t="shared" si="11"/>
        <v>0</v>
      </c>
    </row>
    <row r="720" spans="1:10" s="2" customFormat="1">
      <c r="A720" s="324">
        <v>714</v>
      </c>
      <c r="B720" s="311"/>
      <c r="C720" s="258" t="str">
        <f>IF(AND(B720="",G720=""),"",(IF(OR(B720="",VLOOKUP(B720,BUDGET!$A:$G,7,0)=0,MID(B720,3,1)&lt;&gt;"."),"BL ???",VLOOKUP(B720,BUDGET!$A:$G,2,0))))</f>
        <v/>
      </c>
      <c r="D720" s="259"/>
      <c r="E720" s="260"/>
      <c r="F720" s="261"/>
      <c r="G720" s="262"/>
      <c r="H720" s="259"/>
      <c r="I720" s="263"/>
      <c r="J720" s="264">
        <f t="shared" si="11"/>
        <v>0</v>
      </c>
    </row>
    <row r="721" spans="1:10" s="2" customFormat="1">
      <c r="A721" s="324">
        <v>715</v>
      </c>
      <c r="B721" s="311"/>
      <c r="C721" s="258" t="str">
        <f>IF(AND(B721="",G721=""),"",(IF(OR(B721="",VLOOKUP(B721,BUDGET!$A:$G,7,0)=0,MID(B721,3,1)&lt;&gt;"."),"BL ???",VLOOKUP(B721,BUDGET!$A:$G,2,0))))</f>
        <v/>
      </c>
      <c r="D721" s="259"/>
      <c r="E721" s="260"/>
      <c r="F721" s="261"/>
      <c r="G721" s="262"/>
      <c r="H721" s="259"/>
      <c r="I721" s="263"/>
      <c r="J721" s="264">
        <f t="shared" si="11"/>
        <v>0</v>
      </c>
    </row>
    <row r="722" spans="1:10" s="2" customFormat="1">
      <c r="A722" s="324">
        <v>716</v>
      </c>
      <c r="B722" s="311"/>
      <c r="C722" s="258" t="str">
        <f>IF(AND(B722="",G722=""),"",(IF(OR(B722="",VLOOKUP(B722,BUDGET!$A:$G,7,0)=0,MID(B722,3,1)&lt;&gt;"."),"BL ???",VLOOKUP(B722,BUDGET!$A:$G,2,0))))</f>
        <v/>
      </c>
      <c r="D722" s="259"/>
      <c r="E722" s="260"/>
      <c r="F722" s="261"/>
      <c r="G722" s="262"/>
      <c r="H722" s="259"/>
      <c r="I722" s="263"/>
      <c r="J722" s="264">
        <f t="shared" si="11"/>
        <v>0</v>
      </c>
    </row>
    <row r="723" spans="1:10" s="2" customFormat="1">
      <c r="A723" s="324">
        <v>717</v>
      </c>
      <c r="B723" s="311"/>
      <c r="C723" s="258" t="str">
        <f>IF(AND(B723="",G723=""),"",(IF(OR(B723="",VLOOKUP(B723,BUDGET!$A:$G,7,0)=0,MID(B723,3,1)&lt;&gt;"."),"BL ???",VLOOKUP(B723,BUDGET!$A:$G,2,0))))</f>
        <v/>
      </c>
      <c r="D723" s="259"/>
      <c r="E723" s="260"/>
      <c r="F723" s="261"/>
      <c r="G723" s="262"/>
      <c r="H723" s="259"/>
      <c r="I723" s="263"/>
      <c r="J723" s="264">
        <f t="shared" si="11"/>
        <v>0</v>
      </c>
    </row>
    <row r="724" spans="1:10" s="2" customFormat="1">
      <c r="A724" s="324">
        <v>718</v>
      </c>
      <c r="B724" s="311"/>
      <c r="C724" s="258" t="str">
        <f>IF(AND(B724="",G724=""),"",(IF(OR(B724="",VLOOKUP(B724,BUDGET!$A:$G,7,0)=0,MID(B724,3,1)&lt;&gt;"."),"BL ???",VLOOKUP(B724,BUDGET!$A:$G,2,0))))</f>
        <v/>
      </c>
      <c r="D724" s="259"/>
      <c r="E724" s="260"/>
      <c r="F724" s="261"/>
      <c r="G724" s="262"/>
      <c r="H724" s="259"/>
      <c r="I724" s="263"/>
      <c r="J724" s="264">
        <f t="shared" si="11"/>
        <v>0</v>
      </c>
    </row>
    <row r="725" spans="1:10" s="2" customFormat="1">
      <c r="A725" s="324">
        <v>719</v>
      </c>
      <c r="B725" s="311"/>
      <c r="C725" s="258" t="str">
        <f>IF(AND(B725="",G725=""),"",(IF(OR(B725="",VLOOKUP(B725,BUDGET!$A:$G,7,0)=0,MID(B725,3,1)&lt;&gt;"."),"BL ???",VLOOKUP(B725,BUDGET!$A:$G,2,0))))</f>
        <v/>
      </c>
      <c r="D725" s="259"/>
      <c r="E725" s="260"/>
      <c r="F725" s="261"/>
      <c r="G725" s="262"/>
      <c r="H725" s="259"/>
      <c r="I725" s="263"/>
      <c r="J725" s="264">
        <f t="shared" si="11"/>
        <v>0</v>
      </c>
    </row>
    <row r="726" spans="1:10" s="2" customFormat="1">
      <c r="A726" s="324">
        <v>720</v>
      </c>
      <c r="B726" s="311"/>
      <c r="C726" s="258" t="str">
        <f>IF(AND(B726="",G726=""),"",(IF(OR(B726="",VLOOKUP(B726,BUDGET!$A:$G,7,0)=0,MID(B726,3,1)&lt;&gt;"."),"BL ???",VLOOKUP(B726,BUDGET!$A:$G,2,0))))</f>
        <v/>
      </c>
      <c r="D726" s="259"/>
      <c r="E726" s="260"/>
      <c r="F726" s="261"/>
      <c r="G726" s="262"/>
      <c r="H726" s="259"/>
      <c r="I726" s="263"/>
      <c r="J726" s="264">
        <f t="shared" si="11"/>
        <v>0</v>
      </c>
    </row>
    <row r="727" spans="1:10" s="2" customFormat="1">
      <c r="A727" s="324">
        <v>721</v>
      </c>
      <c r="B727" s="311"/>
      <c r="C727" s="258" t="str">
        <f>IF(AND(B727="",G727=""),"",(IF(OR(B727="",VLOOKUP(B727,BUDGET!$A:$G,7,0)=0,MID(B727,3,1)&lt;&gt;"."),"BL ???",VLOOKUP(B727,BUDGET!$A:$G,2,0))))</f>
        <v/>
      </c>
      <c r="D727" s="259"/>
      <c r="E727" s="260"/>
      <c r="F727" s="261"/>
      <c r="G727" s="262"/>
      <c r="H727" s="259"/>
      <c r="I727" s="263"/>
      <c r="J727" s="264">
        <f t="shared" si="11"/>
        <v>0</v>
      </c>
    </row>
    <row r="728" spans="1:10" s="2" customFormat="1">
      <c r="A728" s="324">
        <v>722</v>
      </c>
      <c r="B728" s="311"/>
      <c r="C728" s="258" t="str">
        <f>IF(AND(B728="",G728=""),"",(IF(OR(B728="",VLOOKUP(B728,BUDGET!$A:$G,7,0)=0,MID(B728,3,1)&lt;&gt;"."),"BL ???",VLOOKUP(B728,BUDGET!$A:$G,2,0))))</f>
        <v/>
      </c>
      <c r="D728" s="259"/>
      <c r="E728" s="260"/>
      <c r="F728" s="261"/>
      <c r="G728" s="262"/>
      <c r="H728" s="259"/>
      <c r="I728" s="263"/>
      <c r="J728" s="264">
        <f t="shared" si="11"/>
        <v>0</v>
      </c>
    </row>
    <row r="729" spans="1:10" s="2" customFormat="1">
      <c r="A729" s="324">
        <v>723</v>
      </c>
      <c r="B729" s="311"/>
      <c r="C729" s="258" t="str">
        <f>IF(AND(B729="",G729=""),"",(IF(OR(B729="",VLOOKUP(B729,BUDGET!$A:$G,7,0)=0,MID(B729,3,1)&lt;&gt;"."),"BL ???",VLOOKUP(B729,BUDGET!$A:$G,2,0))))</f>
        <v/>
      </c>
      <c r="D729" s="259"/>
      <c r="E729" s="260"/>
      <c r="F729" s="261"/>
      <c r="G729" s="262"/>
      <c r="H729" s="259"/>
      <c r="I729" s="263"/>
      <c r="J729" s="264">
        <f t="shared" si="11"/>
        <v>0</v>
      </c>
    </row>
    <row r="730" spans="1:10" s="2" customFormat="1">
      <c r="A730" s="324">
        <v>724</v>
      </c>
      <c r="B730" s="311"/>
      <c r="C730" s="258" t="str">
        <f>IF(AND(B730="",G730=""),"",(IF(OR(B730="",VLOOKUP(B730,BUDGET!$A:$G,7,0)=0,MID(B730,3,1)&lt;&gt;"."),"BL ???",VLOOKUP(B730,BUDGET!$A:$G,2,0))))</f>
        <v/>
      </c>
      <c r="D730" s="259"/>
      <c r="E730" s="260"/>
      <c r="F730" s="261"/>
      <c r="G730" s="262"/>
      <c r="H730" s="259"/>
      <c r="I730" s="263"/>
      <c r="J730" s="264">
        <f t="shared" si="11"/>
        <v>0</v>
      </c>
    </row>
    <row r="731" spans="1:10" s="2" customFormat="1">
      <c r="A731" s="324">
        <v>725</v>
      </c>
      <c r="B731" s="311"/>
      <c r="C731" s="258" t="str">
        <f>IF(AND(B731="",G731=""),"",(IF(OR(B731="",VLOOKUP(B731,BUDGET!$A:$G,7,0)=0,MID(B731,3,1)&lt;&gt;"."),"BL ???",VLOOKUP(B731,BUDGET!$A:$G,2,0))))</f>
        <v/>
      </c>
      <c r="D731" s="259"/>
      <c r="E731" s="260"/>
      <c r="F731" s="261"/>
      <c r="G731" s="262"/>
      <c r="H731" s="259"/>
      <c r="I731" s="263"/>
      <c r="J731" s="264">
        <f t="shared" si="11"/>
        <v>0</v>
      </c>
    </row>
    <row r="732" spans="1:10" s="2" customFormat="1">
      <c r="A732" s="324">
        <v>726</v>
      </c>
      <c r="B732" s="311"/>
      <c r="C732" s="258" t="str">
        <f>IF(AND(B732="",G732=""),"",(IF(OR(B732="",VLOOKUP(B732,BUDGET!$A:$G,7,0)=0,MID(B732,3,1)&lt;&gt;"."),"BL ???",VLOOKUP(B732,BUDGET!$A:$G,2,0))))</f>
        <v/>
      </c>
      <c r="D732" s="259"/>
      <c r="E732" s="260"/>
      <c r="F732" s="261"/>
      <c r="G732" s="262"/>
      <c r="H732" s="259"/>
      <c r="I732" s="263"/>
      <c r="J732" s="264">
        <f t="shared" si="11"/>
        <v>0</v>
      </c>
    </row>
    <row r="733" spans="1:10" s="2" customFormat="1">
      <c r="A733" s="324">
        <v>727</v>
      </c>
      <c r="B733" s="311"/>
      <c r="C733" s="258" t="str">
        <f>IF(AND(B733="",G733=""),"",(IF(OR(B733="",VLOOKUP(B733,BUDGET!$A:$G,7,0)=0,MID(B733,3,1)&lt;&gt;"."),"BL ???",VLOOKUP(B733,BUDGET!$A:$G,2,0))))</f>
        <v/>
      </c>
      <c r="D733" s="259"/>
      <c r="E733" s="260"/>
      <c r="F733" s="261"/>
      <c r="G733" s="262"/>
      <c r="H733" s="259"/>
      <c r="I733" s="263"/>
      <c r="J733" s="264">
        <f t="shared" si="11"/>
        <v>0</v>
      </c>
    </row>
    <row r="734" spans="1:10" s="2" customFormat="1">
      <c r="A734" s="324">
        <v>728</v>
      </c>
      <c r="B734" s="311"/>
      <c r="C734" s="258" t="str">
        <f>IF(AND(B734="",G734=""),"",(IF(OR(B734="",VLOOKUP(B734,BUDGET!$A:$G,7,0)=0,MID(B734,3,1)&lt;&gt;"."),"BL ???",VLOOKUP(B734,BUDGET!$A:$G,2,0))))</f>
        <v/>
      </c>
      <c r="D734" s="259"/>
      <c r="E734" s="260"/>
      <c r="F734" s="261"/>
      <c r="G734" s="262"/>
      <c r="H734" s="259"/>
      <c r="I734" s="263"/>
      <c r="J734" s="264">
        <f t="shared" si="11"/>
        <v>0</v>
      </c>
    </row>
    <row r="735" spans="1:10" s="2" customFormat="1">
      <c r="A735" s="324">
        <v>729</v>
      </c>
      <c r="B735" s="311"/>
      <c r="C735" s="258" t="str">
        <f>IF(AND(B735="",G735=""),"",(IF(OR(B735="",VLOOKUP(B735,BUDGET!$A:$G,7,0)=0,MID(B735,3,1)&lt;&gt;"."),"BL ???",VLOOKUP(B735,BUDGET!$A:$G,2,0))))</f>
        <v/>
      </c>
      <c r="D735" s="259"/>
      <c r="E735" s="260"/>
      <c r="F735" s="261"/>
      <c r="G735" s="262"/>
      <c r="H735" s="259"/>
      <c r="I735" s="263"/>
      <c r="J735" s="264">
        <f t="shared" si="11"/>
        <v>0</v>
      </c>
    </row>
    <row r="736" spans="1:10" s="2" customFormat="1">
      <c r="A736" s="324">
        <v>730</v>
      </c>
      <c r="B736" s="311"/>
      <c r="C736" s="258" t="str">
        <f>IF(AND(B736="",G736=""),"",(IF(OR(B736="",VLOOKUP(B736,BUDGET!$A:$G,7,0)=0,MID(B736,3,1)&lt;&gt;"."),"BL ???",VLOOKUP(B736,BUDGET!$A:$G,2,0))))</f>
        <v/>
      </c>
      <c r="D736" s="259"/>
      <c r="E736" s="260"/>
      <c r="F736" s="261"/>
      <c r="G736" s="262"/>
      <c r="H736" s="259"/>
      <c r="I736" s="263"/>
      <c r="J736" s="264">
        <f t="shared" si="11"/>
        <v>0</v>
      </c>
    </row>
    <row r="737" spans="1:10" s="2" customFormat="1">
      <c r="A737" s="324">
        <v>731</v>
      </c>
      <c r="B737" s="311"/>
      <c r="C737" s="258" t="str">
        <f>IF(AND(B737="",G737=""),"",(IF(OR(B737="",VLOOKUP(B737,BUDGET!$A:$G,7,0)=0,MID(B737,3,1)&lt;&gt;"."),"BL ???",VLOOKUP(B737,BUDGET!$A:$G,2,0))))</f>
        <v/>
      </c>
      <c r="D737" s="259"/>
      <c r="E737" s="260"/>
      <c r="F737" s="261"/>
      <c r="G737" s="262"/>
      <c r="H737" s="259"/>
      <c r="I737" s="263"/>
      <c r="J737" s="264">
        <f t="shared" si="11"/>
        <v>0</v>
      </c>
    </row>
    <row r="738" spans="1:10" s="2" customFormat="1">
      <c r="A738" s="324">
        <v>732</v>
      </c>
      <c r="B738" s="311"/>
      <c r="C738" s="258" t="str">
        <f>IF(AND(B738="",G738=""),"",(IF(OR(B738="",VLOOKUP(B738,BUDGET!$A:$G,7,0)=0,MID(B738,3,1)&lt;&gt;"."),"BL ???",VLOOKUP(B738,BUDGET!$A:$G,2,0))))</f>
        <v/>
      </c>
      <c r="D738" s="259"/>
      <c r="E738" s="260"/>
      <c r="F738" s="261"/>
      <c r="G738" s="262"/>
      <c r="H738" s="259"/>
      <c r="I738" s="263"/>
      <c r="J738" s="264">
        <f t="shared" si="11"/>
        <v>0</v>
      </c>
    </row>
    <row r="739" spans="1:10" s="2" customFormat="1">
      <c r="A739" s="324">
        <v>733</v>
      </c>
      <c r="B739" s="311"/>
      <c r="C739" s="258" t="str">
        <f>IF(AND(B739="",G739=""),"",(IF(OR(B739="",VLOOKUP(B739,BUDGET!$A:$G,7,0)=0,MID(B739,3,1)&lt;&gt;"."),"BL ???",VLOOKUP(B739,BUDGET!$A:$G,2,0))))</f>
        <v/>
      </c>
      <c r="D739" s="259"/>
      <c r="E739" s="260"/>
      <c r="F739" s="261"/>
      <c r="G739" s="262"/>
      <c r="H739" s="259"/>
      <c r="I739" s="263"/>
      <c r="J739" s="264">
        <f t="shared" si="11"/>
        <v>0</v>
      </c>
    </row>
    <row r="740" spans="1:10" s="2" customFormat="1">
      <c r="A740" s="324">
        <v>734</v>
      </c>
      <c r="B740" s="311"/>
      <c r="C740" s="258" t="str">
        <f>IF(AND(B740="",G740=""),"",(IF(OR(B740="",VLOOKUP(B740,BUDGET!$A:$G,7,0)=0,MID(B740,3,1)&lt;&gt;"."),"BL ???",VLOOKUP(B740,BUDGET!$A:$G,2,0))))</f>
        <v/>
      </c>
      <c r="D740" s="259"/>
      <c r="E740" s="260"/>
      <c r="F740" s="261"/>
      <c r="G740" s="262"/>
      <c r="H740" s="259"/>
      <c r="I740" s="263"/>
      <c r="J740" s="264">
        <f t="shared" si="11"/>
        <v>0</v>
      </c>
    </row>
    <row r="741" spans="1:10" s="2" customFormat="1">
      <c r="A741" s="324">
        <v>735</v>
      </c>
      <c r="B741" s="311"/>
      <c r="C741" s="258" t="str">
        <f>IF(AND(B741="",G741=""),"",(IF(OR(B741="",VLOOKUP(B741,BUDGET!$A:$G,7,0)=0,MID(B741,3,1)&lt;&gt;"."),"BL ???",VLOOKUP(B741,BUDGET!$A:$G,2,0))))</f>
        <v/>
      </c>
      <c r="D741" s="259"/>
      <c r="E741" s="260"/>
      <c r="F741" s="261"/>
      <c r="G741" s="262"/>
      <c r="H741" s="259"/>
      <c r="I741" s="263"/>
      <c r="J741" s="264">
        <f t="shared" si="11"/>
        <v>0</v>
      </c>
    </row>
    <row r="742" spans="1:10" s="2" customFormat="1">
      <c r="A742" s="324">
        <v>736</v>
      </c>
      <c r="B742" s="311"/>
      <c r="C742" s="258" t="str">
        <f>IF(AND(B742="",G742=""),"",(IF(OR(B742="",VLOOKUP(B742,BUDGET!$A:$G,7,0)=0,MID(B742,3,1)&lt;&gt;"."),"BL ???",VLOOKUP(B742,BUDGET!$A:$G,2,0))))</f>
        <v/>
      </c>
      <c r="D742" s="259"/>
      <c r="E742" s="260"/>
      <c r="F742" s="261"/>
      <c r="G742" s="262"/>
      <c r="H742" s="259"/>
      <c r="I742" s="263"/>
      <c r="J742" s="264">
        <f t="shared" si="11"/>
        <v>0</v>
      </c>
    </row>
    <row r="743" spans="1:10" s="2" customFormat="1">
      <c r="A743" s="324">
        <v>737</v>
      </c>
      <c r="B743" s="311"/>
      <c r="C743" s="258" t="str">
        <f>IF(AND(B743="",G743=""),"",(IF(OR(B743="",VLOOKUP(B743,BUDGET!$A:$G,7,0)=0,MID(B743,3,1)&lt;&gt;"."),"BL ???",VLOOKUP(B743,BUDGET!$A:$G,2,0))))</f>
        <v/>
      </c>
      <c r="D743" s="259"/>
      <c r="E743" s="260"/>
      <c r="F743" s="261"/>
      <c r="G743" s="262"/>
      <c r="H743" s="259"/>
      <c r="I743" s="263"/>
      <c r="J743" s="264">
        <f t="shared" si="11"/>
        <v>0</v>
      </c>
    </row>
    <row r="744" spans="1:10" s="2" customFormat="1">
      <c r="A744" s="324">
        <v>738</v>
      </c>
      <c r="B744" s="311"/>
      <c r="C744" s="258" t="str">
        <f>IF(AND(B744="",G744=""),"",(IF(OR(B744="",VLOOKUP(B744,BUDGET!$A:$G,7,0)=0,MID(B744,3,1)&lt;&gt;"."),"BL ???",VLOOKUP(B744,BUDGET!$A:$G,2,0))))</f>
        <v/>
      </c>
      <c r="D744" s="259"/>
      <c r="E744" s="260"/>
      <c r="F744" s="261"/>
      <c r="G744" s="262"/>
      <c r="H744" s="259"/>
      <c r="I744" s="263"/>
      <c r="J744" s="264">
        <f t="shared" si="11"/>
        <v>0</v>
      </c>
    </row>
    <row r="745" spans="1:10" s="2" customFormat="1">
      <c r="A745" s="324">
        <v>739</v>
      </c>
      <c r="B745" s="311"/>
      <c r="C745" s="258" t="str">
        <f>IF(AND(B745="",G745=""),"",(IF(OR(B745="",VLOOKUP(B745,BUDGET!$A:$G,7,0)=0,MID(B745,3,1)&lt;&gt;"."),"BL ???",VLOOKUP(B745,BUDGET!$A:$G,2,0))))</f>
        <v/>
      </c>
      <c r="D745" s="259"/>
      <c r="E745" s="260"/>
      <c r="F745" s="261"/>
      <c r="G745" s="262"/>
      <c r="H745" s="259"/>
      <c r="I745" s="263"/>
      <c r="J745" s="264">
        <f t="shared" si="11"/>
        <v>0</v>
      </c>
    </row>
    <row r="746" spans="1:10" s="2" customFormat="1">
      <c r="A746" s="324">
        <v>740</v>
      </c>
      <c r="B746" s="311"/>
      <c r="C746" s="258" t="str">
        <f>IF(AND(B746="",G746=""),"",(IF(OR(B746="",VLOOKUP(B746,BUDGET!$A:$G,7,0)=0,MID(B746,3,1)&lt;&gt;"."),"BL ???",VLOOKUP(B746,BUDGET!$A:$G,2,0))))</f>
        <v/>
      </c>
      <c r="D746" s="259"/>
      <c r="E746" s="260"/>
      <c r="F746" s="261"/>
      <c r="G746" s="262"/>
      <c r="H746" s="259"/>
      <c r="I746" s="263"/>
      <c r="J746" s="264">
        <f t="shared" si="11"/>
        <v>0</v>
      </c>
    </row>
    <row r="747" spans="1:10" s="2" customFormat="1">
      <c r="A747" s="324">
        <v>741</v>
      </c>
      <c r="B747" s="311"/>
      <c r="C747" s="258" t="str">
        <f>IF(AND(B747="",G747=""),"",(IF(OR(B747="",VLOOKUP(B747,BUDGET!$A:$G,7,0)=0,MID(B747,3,1)&lt;&gt;"."),"BL ???",VLOOKUP(B747,BUDGET!$A:$G,2,0))))</f>
        <v/>
      </c>
      <c r="D747" s="259"/>
      <c r="E747" s="260"/>
      <c r="F747" s="261"/>
      <c r="G747" s="262"/>
      <c r="H747" s="259"/>
      <c r="I747" s="263"/>
      <c r="J747" s="264">
        <f t="shared" si="11"/>
        <v>0</v>
      </c>
    </row>
    <row r="748" spans="1:10" s="2" customFormat="1">
      <c r="A748" s="324">
        <v>742</v>
      </c>
      <c r="B748" s="311"/>
      <c r="C748" s="258" t="str">
        <f>IF(AND(B748="",G748=""),"",(IF(OR(B748="",VLOOKUP(B748,BUDGET!$A:$G,7,0)=0,MID(B748,3,1)&lt;&gt;"."),"BL ???",VLOOKUP(B748,BUDGET!$A:$G,2,0))))</f>
        <v/>
      </c>
      <c r="D748" s="259"/>
      <c r="E748" s="260"/>
      <c r="F748" s="261"/>
      <c r="G748" s="262"/>
      <c r="H748" s="259"/>
      <c r="I748" s="263"/>
      <c r="J748" s="264">
        <f t="shared" si="11"/>
        <v>0</v>
      </c>
    </row>
    <row r="749" spans="1:10" s="2" customFormat="1">
      <c r="A749" s="324">
        <v>743</v>
      </c>
      <c r="B749" s="311"/>
      <c r="C749" s="258" t="str">
        <f>IF(AND(B749="",G749=""),"",(IF(OR(B749="",VLOOKUP(B749,BUDGET!$A:$G,7,0)=0,MID(B749,3,1)&lt;&gt;"."),"BL ???",VLOOKUP(B749,BUDGET!$A:$G,2,0))))</f>
        <v/>
      </c>
      <c r="D749" s="259"/>
      <c r="E749" s="260"/>
      <c r="F749" s="261"/>
      <c r="G749" s="262"/>
      <c r="H749" s="259"/>
      <c r="I749" s="263"/>
      <c r="J749" s="264">
        <f t="shared" si="11"/>
        <v>0</v>
      </c>
    </row>
    <row r="750" spans="1:10" s="2" customFormat="1">
      <c r="A750" s="324">
        <v>744</v>
      </c>
      <c r="B750" s="311"/>
      <c r="C750" s="258" t="str">
        <f>IF(AND(B750="",G750=""),"",(IF(OR(B750="",VLOOKUP(B750,BUDGET!$A:$G,7,0)=0,MID(B750,3,1)&lt;&gt;"."),"BL ???",VLOOKUP(B750,BUDGET!$A:$G,2,0))))</f>
        <v/>
      </c>
      <c r="D750" s="259"/>
      <c r="E750" s="260"/>
      <c r="F750" s="261"/>
      <c r="G750" s="262"/>
      <c r="H750" s="259"/>
      <c r="I750" s="263"/>
      <c r="J750" s="264">
        <f t="shared" si="11"/>
        <v>0</v>
      </c>
    </row>
    <row r="751" spans="1:10" s="2" customFormat="1">
      <c r="A751" s="324">
        <v>745</v>
      </c>
      <c r="B751" s="311"/>
      <c r="C751" s="258" t="str">
        <f>IF(AND(B751="",G751=""),"",(IF(OR(B751="",VLOOKUP(B751,BUDGET!$A:$G,7,0)=0,MID(B751,3,1)&lt;&gt;"."),"BL ???",VLOOKUP(B751,BUDGET!$A:$G,2,0))))</f>
        <v/>
      </c>
      <c r="D751" s="259"/>
      <c r="E751" s="260"/>
      <c r="F751" s="261"/>
      <c r="G751" s="262"/>
      <c r="H751" s="259"/>
      <c r="I751" s="263"/>
      <c r="J751" s="264">
        <f t="shared" si="11"/>
        <v>0</v>
      </c>
    </row>
    <row r="752" spans="1:10" s="2" customFormat="1">
      <c r="A752" s="324">
        <v>746</v>
      </c>
      <c r="B752" s="311"/>
      <c r="C752" s="258" t="str">
        <f>IF(AND(B752="",G752=""),"",(IF(OR(B752="",VLOOKUP(B752,BUDGET!$A:$G,7,0)=0,MID(B752,3,1)&lt;&gt;"."),"BL ???",VLOOKUP(B752,BUDGET!$A:$G,2,0))))</f>
        <v/>
      </c>
      <c r="D752" s="259"/>
      <c r="E752" s="260"/>
      <c r="F752" s="261"/>
      <c r="G752" s="262"/>
      <c r="H752" s="259"/>
      <c r="I752" s="263"/>
      <c r="J752" s="264">
        <f t="shared" si="11"/>
        <v>0</v>
      </c>
    </row>
    <row r="753" spans="1:10" s="2" customFormat="1">
      <c r="A753" s="324">
        <v>747</v>
      </c>
      <c r="B753" s="311"/>
      <c r="C753" s="258" t="str">
        <f>IF(AND(B753="",G753=""),"",(IF(OR(B753="",VLOOKUP(B753,BUDGET!$A:$G,7,0)=0,MID(B753,3,1)&lt;&gt;"."),"BL ???",VLOOKUP(B753,BUDGET!$A:$G,2,0))))</f>
        <v/>
      </c>
      <c r="D753" s="259"/>
      <c r="E753" s="260"/>
      <c r="F753" s="261"/>
      <c r="G753" s="262"/>
      <c r="H753" s="259"/>
      <c r="I753" s="263"/>
      <c r="J753" s="264">
        <f t="shared" si="11"/>
        <v>0</v>
      </c>
    </row>
    <row r="754" spans="1:10" s="2" customFormat="1">
      <c r="A754" s="324">
        <v>748</v>
      </c>
      <c r="B754" s="311"/>
      <c r="C754" s="258" t="str">
        <f>IF(AND(B754="",G754=""),"",(IF(OR(B754="",VLOOKUP(B754,BUDGET!$A:$G,7,0)=0,MID(B754,3,1)&lt;&gt;"."),"BL ???",VLOOKUP(B754,BUDGET!$A:$G,2,0))))</f>
        <v/>
      </c>
      <c r="D754" s="259"/>
      <c r="E754" s="260"/>
      <c r="F754" s="261"/>
      <c r="G754" s="262"/>
      <c r="H754" s="259"/>
      <c r="I754" s="263"/>
      <c r="J754" s="264">
        <f t="shared" si="11"/>
        <v>0</v>
      </c>
    </row>
    <row r="755" spans="1:10" s="2" customFormat="1">
      <c r="A755" s="324">
        <v>749</v>
      </c>
      <c r="B755" s="311"/>
      <c r="C755" s="258" t="str">
        <f>IF(AND(B755="",G755=""),"",(IF(OR(B755="",VLOOKUP(B755,BUDGET!$A:$G,7,0)=0,MID(B755,3,1)&lt;&gt;"."),"BL ???",VLOOKUP(B755,BUDGET!$A:$G,2,0))))</f>
        <v/>
      </c>
      <c r="D755" s="259"/>
      <c r="E755" s="260"/>
      <c r="F755" s="261"/>
      <c r="G755" s="262"/>
      <c r="H755" s="259"/>
      <c r="I755" s="263"/>
      <c r="J755" s="264">
        <f t="shared" si="11"/>
        <v>0</v>
      </c>
    </row>
    <row r="756" spans="1:10" s="2" customFormat="1">
      <c r="A756" s="324">
        <v>750</v>
      </c>
      <c r="B756" s="311"/>
      <c r="C756" s="258" t="str">
        <f>IF(AND(B756="",G756=""),"",(IF(OR(B756="",VLOOKUP(B756,BUDGET!$A:$G,7,0)=0,MID(B756,3,1)&lt;&gt;"."),"BL ???",VLOOKUP(B756,BUDGET!$A:$G,2,0))))</f>
        <v/>
      </c>
      <c r="D756" s="259"/>
      <c r="E756" s="260"/>
      <c r="F756" s="261"/>
      <c r="G756" s="262"/>
      <c r="H756" s="259"/>
      <c r="I756" s="263"/>
      <c r="J756" s="264">
        <f t="shared" si="11"/>
        <v>0</v>
      </c>
    </row>
    <row r="757" spans="1:10" s="2" customFormat="1">
      <c r="A757" s="324">
        <v>751</v>
      </c>
      <c r="B757" s="311"/>
      <c r="C757" s="258" t="str">
        <f>IF(AND(B757="",G757=""),"",(IF(OR(B757="",VLOOKUP(B757,BUDGET!$A:$G,7,0)=0,MID(B757,3,1)&lt;&gt;"."),"BL ???",VLOOKUP(B757,BUDGET!$A:$G,2,0))))</f>
        <v/>
      </c>
      <c r="D757" s="259"/>
      <c r="E757" s="260"/>
      <c r="F757" s="261"/>
      <c r="G757" s="262"/>
      <c r="H757" s="259"/>
      <c r="I757" s="263"/>
      <c r="J757" s="264">
        <f t="shared" si="11"/>
        <v>0</v>
      </c>
    </row>
    <row r="758" spans="1:10" s="2" customFormat="1">
      <c r="A758" s="324">
        <v>752</v>
      </c>
      <c r="B758" s="311"/>
      <c r="C758" s="258" t="str">
        <f>IF(AND(B758="",G758=""),"",(IF(OR(B758="",VLOOKUP(B758,BUDGET!$A:$G,7,0)=0,MID(B758,3,1)&lt;&gt;"."),"BL ???",VLOOKUP(B758,BUDGET!$A:$G,2,0))))</f>
        <v/>
      </c>
      <c r="D758" s="259"/>
      <c r="E758" s="260"/>
      <c r="F758" s="261"/>
      <c r="G758" s="262"/>
      <c r="H758" s="259"/>
      <c r="I758" s="263"/>
      <c r="J758" s="264">
        <f t="shared" si="11"/>
        <v>0</v>
      </c>
    </row>
    <row r="759" spans="1:10" s="2" customFormat="1">
      <c r="A759" s="324">
        <v>753</v>
      </c>
      <c r="B759" s="311"/>
      <c r="C759" s="258" t="str">
        <f>IF(AND(B759="",G759=""),"",(IF(OR(B759="",VLOOKUP(B759,BUDGET!$A:$G,7,0)=0,MID(B759,3,1)&lt;&gt;"."),"BL ???",VLOOKUP(B759,BUDGET!$A:$G,2,0))))</f>
        <v/>
      </c>
      <c r="D759" s="259"/>
      <c r="E759" s="260"/>
      <c r="F759" s="261"/>
      <c r="G759" s="262"/>
      <c r="H759" s="259"/>
      <c r="I759" s="263"/>
      <c r="J759" s="264">
        <f t="shared" si="11"/>
        <v>0</v>
      </c>
    </row>
    <row r="760" spans="1:10" s="2" customFormat="1">
      <c r="A760" s="324">
        <v>754</v>
      </c>
      <c r="B760" s="311"/>
      <c r="C760" s="258" t="str">
        <f>IF(AND(B760="",G760=""),"",(IF(OR(B760="",VLOOKUP(B760,BUDGET!$A:$G,7,0)=0,MID(B760,3,1)&lt;&gt;"."),"BL ???",VLOOKUP(B760,BUDGET!$A:$G,2,0))))</f>
        <v/>
      </c>
      <c r="D760" s="259"/>
      <c r="E760" s="260"/>
      <c r="F760" s="261"/>
      <c r="G760" s="262"/>
      <c r="H760" s="259"/>
      <c r="I760" s="263"/>
      <c r="J760" s="264">
        <f t="shared" si="11"/>
        <v>0</v>
      </c>
    </row>
    <row r="761" spans="1:10" s="2" customFormat="1">
      <c r="A761" s="324">
        <v>755</v>
      </c>
      <c r="B761" s="311"/>
      <c r="C761" s="258" t="str">
        <f>IF(AND(B761="",G761=""),"",(IF(OR(B761="",VLOOKUP(B761,BUDGET!$A:$G,7,0)=0,MID(B761,3,1)&lt;&gt;"."),"BL ???",VLOOKUP(B761,BUDGET!$A:$G,2,0))))</f>
        <v/>
      </c>
      <c r="D761" s="259"/>
      <c r="E761" s="260"/>
      <c r="F761" s="261"/>
      <c r="G761" s="262"/>
      <c r="H761" s="259"/>
      <c r="I761" s="263"/>
      <c r="J761" s="264">
        <f t="shared" si="11"/>
        <v>0</v>
      </c>
    </row>
    <row r="762" spans="1:10" s="2" customFormat="1">
      <c r="A762" s="324">
        <v>756</v>
      </c>
      <c r="B762" s="311"/>
      <c r="C762" s="258" t="str">
        <f>IF(AND(B762="",G762=""),"",(IF(OR(B762="",VLOOKUP(B762,BUDGET!$A:$G,7,0)=0,MID(B762,3,1)&lt;&gt;"."),"BL ???",VLOOKUP(B762,BUDGET!$A:$G,2,0))))</f>
        <v/>
      </c>
      <c r="D762" s="259"/>
      <c r="E762" s="260"/>
      <c r="F762" s="261"/>
      <c r="G762" s="262"/>
      <c r="H762" s="259"/>
      <c r="I762" s="263"/>
      <c r="J762" s="264">
        <f t="shared" si="11"/>
        <v>0</v>
      </c>
    </row>
    <row r="763" spans="1:10" s="2" customFormat="1">
      <c r="A763" s="324">
        <v>757</v>
      </c>
      <c r="B763" s="311"/>
      <c r="C763" s="258" t="str">
        <f>IF(AND(B763="",G763=""),"",(IF(OR(B763="",VLOOKUP(B763,BUDGET!$A:$G,7,0)=0,MID(B763,3,1)&lt;&gt;"."),"BL ???",VLOOKUP(B763,BUDGET!$A:$G,2,0))))</f>
        <v/>
      </c>
      <c r="D763" s="259"/>
      <c r="E763" s="260"/>
      <c r="F763" s="261"/>
      <c r="G763" s="262"/>
      <c r="H763" s="259"/>
      <c r="I763" s="263"/>
      <c r="J763" s="264">
        <f t="shared" si="11"/>
        <v>0</v>
      </c>
    </row>
    <row r="764" spans="1:10" s="2" customFormat="1">
      <c r="A764" s="324">
        <v>758</v>
      </c>
      <c r="B764" s="311"/>
      <c r="C764" s="258" t="str">
        <f>IF(AND(B764="",G764=""),"",(IF(OR(B764="",VLOOKUP(B764,BUDGET!$A:$G,7,0)=0,MID(B764,3,1)&lt;&gt;"."),"BL ???",VLOOKUP(B764,BUDGET!$A:$G,2,0))))</f>
        <v/>
      </c>
      <c r="D764" s="259"/>
      <c r="E764" s="260"/>
      <c r="F764" s="261"/>
      <c r="G764" s="262"/>
      <c r="H764" s="259"/>
      <c r="I764" s="263"/>
      <c r="J764" s="264">
        <f t="shared" si="11"/>
        <v>0</v>
      </c>
    </row>
    <row r="765" spans="1:10" s="2" customFormat="1">
      <c r="A765" s="324">
        <v>759</v>
      </c>
      <c r="B765" s="311"/>
      <c r="C765" s="258" t="str">
        <f>IF(AND(B765="",G765=""),"",(IF(OR(B765="",VLOOKUP(B765,BUDGET!$A:$G,7,0)=0,MID(B765,3,1)&lt;&gt;"."),"BL ???",VLOOKUP(B765,BUDGET!$A:$G,2,0))))</f>
        <v/>
      </c>
      <c r="D765" s="259"/>
      <c r="E765" s="260"/>
      <c r="F765" s="261"/>
      <c r="G765" s="262"/>
      <c r="H765" s="259"/>
      <c r="I765" s="263"/>
      <c r="J765" s="264">
        <f t="shared" si="11"/>
        <v>0</v>
      </c>
    </row>
    <row r="766" spans="1:10" s="2" customFormat="1">
      <c r="A766" s="324">
        <v>760</v>
      </c>
      <c r="B766" s="311"/>
      <c r="C766" s="258" t="str">
        <f>IF(AND(B766="",G766=""),"",(IF(OR(B766="",VLOOKUP(B766,BUDGET!$A:$G,7,0)=0,MID(B766,3,1)&lt;&gt;"."),"BL ???",VLOOKUP(B766,BUDGET!$A:$G,2,0))))</f>
        <v/>
      </c>
      <c r="D766" s="259"/>
      <c r="E766" s="260"/>
      <c r="F766" s="261"/>
      <c r="G766" s="262"/>
      <c r="H766" s="259"/>
      <c r="I766" s="263"/>
      <c r="J766" s="264">
        <f t="shared" si="11"/>
        <v>0</v>
      </c>
    </row>
    <row r="767" spans="1:10" s="2" customFormat="1">
      <c r="A767" s="324">
        <v>761</v>
      </c>
      <c r="B767" s="311"/>
      <c r="C767" s="258" t="str">
        <f>IF(AND(B767="",G767=""),"",(IF(OR(B767="",VLOOKUP(B767,BUDGET!$A:$G,7,0)=0,MID(B767,3,1)&lt;&gt;"."),"BL ???",VLOOKUP(B767,BUDGET!$A:$G,2,0))))</f>
        <v/>
      </c>
      <c r="D767" s="259"/>
      <c r="E767" s="260"/>
      <c r="F767" s="261"/>
      <c r="G767" s="262"/>
      <c r="H767" s="259"/>
      <c r="I767" s="263"/>
      <c r="J767" s="264">
        <f t="shared" si="11"/>
        <v>0</v>
      </c>
    </row>
    <row r="768" spans="1:10" s="2" customFormat="1">
      <c r="A768" s="324">
        <v>762</v>
      </c>
      <c r="B768" s="311"/>
      <c r="C768" s="258" t="str">
        <f>IF(AND(B768="",G768=""),"",(IF(OR(B768="",VLOOKUP(B768,BUDGET!$A:$G,7,0)=0,MID(B768,3,1)&lt;&gt;"."),"BL ???",VLOOKUP(B768,BUDGET!$A:$G,2,0))))</f>
        <v/>
      </c>
      <c r="D768" s="259"/>
      <c r="E768" s="260"/>
      <c r="F768" s="261"/>
      <c r="G768" s="262"/>
      <c r="H768" s="259"/>
      <c r="I768" s="263"/>
      <c r="J768" s="264">
        <f t="shared" si="11"/>
        <v>0</v>
      </c>
    </row>
    <row r="769" spans="1:10" s="2" customFormat="1">
      <c r="A769" s="324">
        <v>763</v>
      </c>
      <c r="B769" s="311"/>
      <c r="C769" s="258" t="str">
        <f>IF(AND(B769="",G769=""),"",(IF(OR(B769="",VLOOKUP(B769,BUDGET!$A:$G,7,0)=0,MID(B769,3,1)&lt;&gt;"."),"BL ???",VLOOKUP(B769,BUDGET!$A:$G,2,0))))</f>
        <v/>
      </c>
      <c r="D769" s="259"/>
      <c r="E769" s="260"/>
      <c r="F769" s="261"/>
      <c r="G769" s="262"/>
      <c r="H769" s="259"/>
      <c r="I769" s="263"/>
      <c r="J769" s="264">
        <f t="shared" si="11"/>
        <v>0</v>
      </c>
    </row>
    <row r="770" spans="1:10" s="2" customFormat="1">
      <c r="A770" s="324">
        <v>764</v>
      </c>
      <c r="B770" s="311"/>
      <c r="C770" s="258" t="str">
        <f>IF(AND(B770="",G770=""),"",(IF(OR(B770="",VLOOKUP(B770,BUDGET!$A:$G,7,0)=0,MID(B770,3,1)&lt;&gt;"."),"BL ???",VLOOKUP(B770,BUDGET!$A:$G,2,0))))</f>
        <v/>
      </c>
      <c r="D770" s="259"/>
      <c r="E770" s="260"/>
      <c r="F770" s="261"/>
      <c r="G770" s="262"/>
      <c r="H770" s="259"/>
      <c r="I770" s="263"/>
      <c r="J770" s="264">
        <f t="shared" si="11"/>
        <v>0</v>
      </c>
    </row>
    <row r="771" spans="1:10" s="2" customFormat="1">
      <c r="A771" s="324">
        <v>765</v>
      </c>
      <c r="B771" s="311"/>
      <c r="C771" s="258" t="str">
        <f>IF(AND(B771="",G771=""),"",(IF(OR(B771="",VLOOKUP(B771,BUDGET!$A:$G,7,0)=0,MID(B771,3,1)&lt;&gt;"."),"BL ???",VLOOKUP(B771,BUDGET!$A:$G,2,0))))</f>
        <v/>
      </c>
      <c r="D771" s="259"/>
      <c r="E771" s="260"/>
      <c r="F771" s="261"/>
      <c r="G771" s="262"/>
      <c r="H771" s="259"/>
      <c r="I771" s="263"/>
      <c r="J771" s="264">
        <f t="shared" si="11"/>
        <v>0</v>
      </c>
    </row>
    <row r="772" spans="1:10" s="2" customFormat="1">
      <c r="A772" s="324">
        <v>766</v>
      </c>
      <c r="B772" s="311"/>
      <c r="C772" s="258" t="str">
        <f>IF(AND(B772="",G772=""),"",(IF(OR(B772="",VLOOKUP(B772,BUDGET!$A:$G,7,0)=0,MID(B772,3,1)&lt;&gt;"."),"BL ???",VLOOKUP(B772,BUDGET!$A:$G,2,0))))</f>
        <v/>
      </c>
      <c r="D772" s="259"/>
      <c r="E772" s="260"/>
      <c r="F772" s="261"/>
      <c r="G772" s="262"/>
      <c r="H772" s="259"/>
      <c r="I772" s="263"/>
      <c r="J772" s="264">
        <f t="shared" si="11"/>
        <v>0</v>
      </c>
    </row>
    <row r="773" spans="1:10" s="2" customFormat="1">
      <c r="A773" s="324">
        <v>767</v>
      </c>
      <c r="B773" s="311"/>
      <c r="C773" s="258" t="str">
        <f>IF(AND(B773="",G773=""),"",(IF(OR(B773="",VLOOKUP(B773,BUDGET!$A:$G,7,0)=0,MID(B773,3,1)&lt;&gt;"."),"BL ???",VLOOKUP(B773,BUDGET!$A:$G,2,0))))</f>
        <v/>
      </c>
      <c r="D773" s="259"/>
      <c r="E773" s="260"/>
      <c r="F773" s="261"/>
      <c r="G773" s="262"/>
      <c r="H773" s="259"/>
      <c r="I773" s="263"/>
      <c r="J773" s="264">
        <f t="shared" si="11"/>
        <v>0</v>
      </c>
    </row>
    <row r="774" spans="1:10" s="2" customFormat="1">
      <c r="A774" s="324">
        <v>768</v>
      </c>
      <c r="B774" s="311"/>
      <c r="C774" s="258" t="str">
        <f>IF(AND(B774="",G774=""),"",(IF(OR(B774="",VLOOKUP(B774,BUDGET!$A:$G,7,0)=0,MID(B774,3,1)&lt;&gt;"."),"BL ???",VLOOKUP(B774,BUDGET!$A:$G,2,0))))</f>
        <v/>
      </c>
      <c r="D774" s="259"/>
      <c r="E774" s="260"/>
      <c r="F774" s="261"/>
      <c r="G774" s="262"/>
      <c r="H774" s="259"/>
      <c r="I774" s="263"/>
      <c r="J774" s="264">
        <f t="shared" si="11"/>
        <v>0</v>
      </c>
    </row>
    <row r="775" spans="1:10" s="2" customFormat="1">
      <c r="A775" s="324">
        <v>769</v>
      </c>
      <c r="B775" s="311"/>
      <c r="C775" s="258" t="str">
        <f>IF(AND(B775="",G775=""),"",(IF(OR(B775="",VLOOKUP(B775,BUDGET!$A:$G,7,0)=0,MID(B775,3,1)&lt;&gt;"."),"BL ???",VLOOKUP(B775,BUDGET!$A:$G,2,0))))</f>
        <v/>
      </c>
      <c r="D775" s="259"/>
      <c r="E775" s="260"/>
      <c r="F775" s="261"/>
      <c r="G775" s="262"/>
      <c r="H775" s="259"/>
      <c r="I775" s="263"/>
      <c r="J775" s="264">
        <f t="shared" si="11"/>
        <v>0</v>
      </c>
    </row>
    <row r="776" spans="1:10" s="2" customFormat="1">
      <c r="A776" s="324">
        <v>770</v>
      </c>
      <c r="B776" s="311"/>
      <c r="C776" s="258" t="str">
        <f>IF(AND(B776="",G776=""),"",(IF(OR(B776="",VLOOKUP(B776,BUDGET!$A:$G,7,0)=0,MID(B776,3,1)&lt;&gt;"."),"BL ???",VLOOKUP(B776,BUDGET!$A:$G,2,0))))</f>
        <v/>
      </c>
      <c r="D776" s="259"/>
      <c r="E776" s="260"/>
      <c r="F776" s="261"/>
      <c r="G776" s="262"/>
      <c r="H776" s="259"/>
      <c r="I776" s="263"/>
      <c r="J776" s="264">
        <f t="shared" ref="J776:J839" si="12">IF((C776="BL ???"),"BL ???",IF(ISERROR(G776/I776),0,G776/I776))</f>
        <v>0</v>
      </c>
    </row>
    <row r="777" spans="1:10" s="2" customFormat="1">
      <c r="A777" s="324">
        <v>771</v>
      </c>
      <c r="B777" s="311"/>
      <c r="C777" s="258" t="str">
        <f>IF(AND(B777="",G777=""),"",(IF(OR(B777="",VLOOKUP(B777,BUDGET!$A:$G,7,0)=0,MID(B777,3,1)&lt;&gt;"."),"BL ???",VLOOKUP(B777,BUDGET!$A:$G,2,0))))</f>
        <v/>
      </c>
      <c r="D777" s="259"/>
      <c r="E777" s="260"/>
      <c r="F777" s="261"/>
      <c r="G777" s="262"/>
      <c r="H777" s="259"/>
      <c r="I777" s="263"/>
      <c r="J777" s="264">
        <f t="shared" si="12"/>
        <v>0</v>
      </c>
    </row>
    <row r="778" spans="1:10" s="2" customFormat="1">
      <c r="A778" s="324">
        <v>772</v>
      </c>
      <c r="B778" s="311"/>
      <c r="C778" s="258" t="str">
        <f>IF(AND(B778="",G778=""),"",(IF(OR(B778="",VLOOKUP(B778,BUDGET!$A:$G,7,0)=0,MID(B778,3,1)&lt;&gt;"."),"BL ???",VLOOKUP(B778,BUDGET!$A:$G,2,0))))</f>
        <v/>
      </c>
      <c r="D778" s="259"/>
      <c r="E778" s="260"/>
      <c r="F778" s="261"/>
      <c r="G778" s="262"/>
      <c r="H778" s="259"/>
      <c r="I778" s="263"/>
      <c r="J778" s="264">
        <f t="shared" si="12"/>
        <v>0</v>
      </c>
    </row>
    <row r="779" spans="1:10" s="2" customFormat="1">
      <c r="A779" s="324">
        <v>773</v>
      </c>
      <c r="B779" s="311"/>
      <c r="C779" s="258" t="str">
        <f>IF(AND(B779="",G779=""),"",(IF(OR(B779="",VLOOKUP(B779,BUDGET!$A:$G,7,0)=0,MID(B779,3,1)&lt;&gt;"."),"BL ???",VLOOKUP(B779,BUDGET!$A:$G,2,0))))</f>
        <v/>
      </c>
      <c r="D779" s="259"/>
      <c r="E779" s="260"/>
      <c r="F779" s="261"/>
      <c r="G779" s="262"/>
      <c r="H779" s="259"/>
      <c r="I779" s="263"/>
      <c r="J779" s="264">
        <f t="shared" si="12"/>
        <v>0</v>
      </c>
    </row>
    <row r="780" spans="1:10" s="2" customFormat="1">
      <c r="A780" s="324">
        <v>774</v>
      </c>
      <c r="B780" s="311"/>
      <c r="C780" s="258" t="str">
        <f>IF(AND(B780="",G780=""),"",(IF(OR(B780="",VLOOKUP(B780,BUDGET!$A:$G,7,0)=0,MID(B780,3,1)&lt;&gt;"."),"BL ???",VLOOKUP(B780,BUDGET!$A:$G,2,0))))</f>
        <v/>
      </c>
      <c r="D780" s="259"/>
      <c r="E780" s="260"/>
      <c r="F780" s="261"/>
      <c r="G780" s="262"/>
      <c r="H780" s="259"/>
      <c r="I780" s="263"/>
      <c r="J780" s="264">
        <f t="shared" si="12"/>
        <v>0</v>
      </c>
    </row>
    <row r="781" spans="1:10" s="2" customFormat="1">
      <c r="A781" s="324">
        <v>775</v>
      </c>
      <c r="B781" s="311"/>
      <c r="C781" s="258" t="str">
        <f>IF(AND(B781="",G781=""),"",(IF(OR(B781="",VLOOKUP(B781,BUDGET!$A:$G,7,0)=0,MID(B781,3,1)&lt;&gt;"."),"BL ???",VLOOKUP(B781,BUDGET!$A:$G,2,0))))</f>
        <v/>
      </c>
      <c r="D781" s="259"/>
      <c r="E781" s="260"/>
      <c r="F781" s="261"/>
      <c r="G781" s="262"/>
      <c r="H781" s="259"/>
      <c r="I781" s="263"/>
      <c r="J781" s="264">
        <f t="shared" si="12"/>
        <v>0</v>
      </c>
    </row>
    <row r="782" spans="1:10" s="2" customFormat="1">
      <c r="A782" s="324">
        <v>776</v>
      </c>
      <c r="B782" s="311"/>
      <c r="C782" s="258" t="str">
        <f>IF(AND(B782="",G782=""),"",(IF(OR(B782="",VLOOKUP(B782,BUDGET!$A:$G,7,0)=0,MID(B782,3,1)&lt;&gt;"."),"BL ???",VLOOKUP(B782,BUDGET!$A:$G,2,0))))</f>
        <v/>
      </c>
      <c r="D782" s="259"/>
      <c r="E782" s="260"/>
      <c r="F782" s="261"/>
      <c r="G782" s="262"/>
      <c r="H782" s="259"/>
      <c r="I782" s="263"/>
      <c r="J782" s="264">
        <f t="shared" si="12"/>
        <v>0</v>
      </c>
    </row>
    <row r="783" spans="1:10" s="2" customFormat="1">
      <c r="A783" s="324">
        <v>777</v>
      </c>
      <c r="B783" s="311"/>
      <c r="C783" s="258" t="str">
        <f>IF(AND(B783="",G783=""),"",(IF(OR(B783="",VLOOKUP(B783,BUDGET!$A:$G,7,0)=0,MID(B783,3,1)&lt;&gt;"."),"BL ???",VLOOKUP(B783,BUDGET!$A:$G,2,0))))</f>
        <v/>
      </c>
      <c r="D783" s="259"/>
      <c r="E783" s="260"/>
      <c r="F783" s="261"/>
      <c r="G783" s="262"/>
      <c r="H783" s="259"/>
      <c r="I783" s="263"/>
      <c r="J783" s="264">
        <f t="shared" si="12"/>
        <v>0</v>
      </c>
    </row>
    <row r="784" spans="1:10" s="2" customFormat="1">
      <c r="A784" s="324">
        <v>778</v>
      </c>
      <c r="B784" s="311"/>
      <c r="C784" s="258" t="str">
        <f>IF(AND(B784="",G784=""),"",(IF(OR(B784="",VLOOKUP(B784,BUDGET!$A:$G,7,0)=0,MID(B784,3,1)&lt;&gt;"."),"BL ???",VLOOKUP(B784,BUDGET!$A:$G,2,0))))</f>
        <v/>
      </c>
      <c r="D784" s="259"/>
      <c r="E784" s="260"/>
      <c r="F784" s="261"/>
      <c r="G784" s="262"/>
      <c r="H784" s="259"/>
      <c r="I784" s="263"/>
      <c r="J784" s="264">
        <f t="shared" si="12"/>
        <v>0</v>
      </c>
    </row>
    <row r="785" spans="1:10" s="2" customFormat="1">
      <c r="A785" s="324">
        <v>779</v>
      </c>
      <c r="B785" s="311"/>
      <c r="C785" s="258" t="str">
        <f>IF(AND(B785="",G785=""),"",(IF(OR(B785="",VLOOKUP(B785,BUDGET!$A:$G,7,0)=0,MID(B785,3,1)&lt;&gt;"."),"BL ???",VLOOKUP(B785,BUDGET!$A:$G,2,0))))</f>
        <v/>
      </c>
      <c r="D785" s="259"/>
      <c r="E785" s="260"/>
      <c r="F785" s="261"/>
      <c r="G785" s="262"/>
      <c r="H785" s="259"/>
      <c r="I785" s="263"/>
      <c r="J785" s="264">
        <f t="shared" si="12"/>
        <v>0</v>
      </c>
    </row>
    <row r="786" spans="1:10" s="2" customFormat="1">
      <c r="A786" s="324">
        <v>780</v>
      </c>
      <c r="B786" s="311"/>
      <c r="C786" s="258" t="str">
        <f>IF(AND(B786="",G786=""),"",(IF(OR(B786="",VLOOKUP(B786,BUDGET!$A:$G,7,0)=0,MID(B786,3,1)&lt;&gt;"."),"BL ???",VLOOKUP(B786,BUDGET!$A:$G,2,0))))</f>
        <v/>
      </c>
      <c r="D786" s="259"/>
      <c r="E786" s="260"/>
      <c r="F786" s="261"/>
      <c r="G786" s="262"/>
      <c r="H786" s="259"/>
      <c r="I786" s="263"/>
      <c r="J786" s="264">
        <f t="shared" si="12"/>
        <v>0</v>
      </c>
    </row>
    <row r="787" spans="1:10" s="2" customFormat="1">
      <c r="A787" s="324">
        <v>781</v>
      </c>
      <c r="B787" s="311"/>
      <c r="C787" s="258" t="str">
        <f>IF(AND(B787="",G787=""),"",(IF(OR(B787="",VLOOKUP(B787,BUDGET!$A:$G,7,0)=0,MID(B787,3,1)&lt;&gt;"."),"BL ???",VLOOKUP(B787,BUDGET!$A:$G,2,0))))</f>
        <v/>
      </c>
      <c r="D787" s="259"/>
      <c r="E787" s="260"/>
      <c r="F787" s="261"/>
      <c r="G787" s="262"/>
      <c r="H787" s="259"/>
      <c r="I787" s="263"/>
      <c r="J787" s="264">
        <f t="shared" si="12"/>
        <v>0</v>
      </c>
    </row>
    <row r="788" spans="1:10" s="2" customFormat="1">
      <c r="A788" s="324">
        <v>782</v>
      </c>
      <c r="B788" s="311"/>
      <c r="C788" s="258" t="str">
        <f>IF(AND(B788="",G788=""),"",(IF(OR(B788="",VLOOKUP(B788,BUDGET!$A:$G,7,0)=0,MID(B788,3,1)&lt;&gt;"."),"BL ???",VLOOKUP(B788,BUDGET!$A:$G,2,0))))</f>
        <v/>
      </c>
      <c r="D788" s="259"/>
      <c r="E788" s="260"/>
      <c r="F788" s="261"/>
      <c r="G788" s="262"/>
      <c r="H788" s="259"/>
      <c r="I788" s="263"/>
      <c r="J788" s="264">
        <f t="shared" si="12"/>
        <v>0</v>
      </c>
    </row>
    <row r="789" spans="1:10" s="2" customFormat="1">
      <c r="A789" s="324">
        <v>783</v>
      </c>
      <c r="B789" s="311"/>
      <c r="C789" s="258" t="str">
        <f>IF(AND(B789="",G789=""),"",(IF(OR(B789="",VLOOKUP(B789,BUDGET!$A:$G,7,0)=0,MID(B789,3,1)&lt;&gt;"."),"BL ???",VLOOKUP(B789,BUDGET!$A:$G,2,0))))</f>
        <v/>
      </c>
      <c r="D789" s="259"/>
      <c r="E789" s="260"/>
      <c r="F789" s="261"/>
      <c r="G789" s="262"/>
      <c r="H789" s="259"/>
      <c r="I789" s="263"/>
      <c r="J789" s="264">
        <f t="shared" si="12"/>
        <v>0</v>
      </c>
    </row>
    <row r="790" spans="1:10" s="2" customFormat="1">
      <c r="A790" s="324">
        <v>784</v>
      </c>
      <c r="B790" s="311"/>
      <c r="C790" s="258" t="str">
        <f>IF(AND(B790="",G790=""),"",(IF(OR(B790="",VLOOKUP(B790,BUDGET!$A:$G,7,0)=0,MID(B790,3,1)&lt;&gt;"."),"BL ???",VLOOKUP(B790,BUDGET!$A:$G,2,0))))</f>
        <v/>
      </c>
      <c r="D790" s="259"/>
      <c r="E790" s="260"/>
      <c r="F790" s="261"/>
      <c r="G790" s="262"/>
      <c r="H790" s="259"/>
      <c r="I790" s="263"/>
      <c r="J790" s="264">
        <f t="shared" si="12"/>
        <v>0</v>
      </c>
    </row>
    <row r="791" spans="1:10" s="2" customFormat="1">
      <c r="A791" s="324">
        <v>785</v>
      </c>
      <c r="B791" s="311"/>
      <c r="C791" s="258" t="str">
        <f>IF(AND(B791="",G791=""),"",(IF(OR(B791="",VLOOKUP(B791,BUDGET!$A:$G,7,0)=0,MID(B791,3,1)&lt;&gt;"."),"BL ???",VLOOKUP(B791,BUDGET!$A:$G,2,0))))</f>
        <v/>
      </c>
      <c r="D791" s="259"/>
      <c r="E791" s="260"/>
      <c r="F791" s="261"/>
      <c r="G791" s="262"/>
      <c r="H791" s="259"/>
      <c r="I791" s="263"/>
      <c r="J791" s="264">
        <f t="shared" si="12"/>
        <v>0</v>
      </c>
    </row>
    <row r="792" spans="1:10" s="2" customFormat="1">
      <c r="A792" s="324">
        <v>786</v>
      </c>
      <c r="B792" s="311"/>
      <c r="C792" s="258" t="str">
        <f>IF(AND(B792="",G792=""),"",(IF(OR(B792="",VLOOKUP(B792,BUDGET!$A:$G,7,0)=0,MID(B792,3,1)&lt;&gt;"."),"BL ???",VLOOKUP(B792,BUDGET!$A:$G,2,0))))</f>
        <v/>
      </c>
      <c r="D792" s="259"/>
      <c r="E792" s="260"/>
      <c r="F792" s="261"/>
      <c r="G792" s="262"/>
      <c r="H792" s="259"/>
      <c r="I792" s="263"/>
      <c r="J792" s="264">
        <f t="shared" si="12"/>
        <v>0</v>
      </c>
    </row>
    <row r="793" spans="1:10" s="2" customFormat="1">
      <c r="A793" s="324">
        <v>787</v>
      </c>
      <c r="B793" s="311"/>
      <c r="C793" s="258" t="str">
        <f>IF(AND(B793="",G793=""),"",(IF(OR(B793="",VLOOKUP(B793,BUDGET!$A:$G,7,0)=0,MID(B793,3,1)&lt;&gt;"."),"BL ???",VLOOKUP(B793,BUDGET!$A:$G,2,0))))</f>
        <v/>
      </c>
      <c r="D793" s="259"/>
      <c r="E793" s="260"/>
      <c r="F793" s="261"/>
      <c r="G793" s="262"/>
      <c r="H793" s="259"/>
      <c r="I793" s="263"/>
      <c r="J793" s="264">
        <f t="shared" si="12"/>
        <v>0</v>
      </c>
    </row>
    <row r="794" spans="1:10" s="2" customFormat="1">
      <c r="A794" s="324">
        <v>788</v>
      </c>
      <c r="B794" s="311"/>
      <c r="C794" s="258" t="str">
        <f>IF(AND(B794="",G794=""),"",(IF(OR(B794="",VLOOKUP(B794,BUDGET!$A:$G,7,0)=0,MID(B794,3,1)&lt;&gt;"."),"BL ???",VLOOKUP(B794,BUDGET!$A:$G,2,0))))</f>
        <v/>
      </c>
      <c r="D794" s="259"/>
      <c r="E794" s="260"/>
      <c r="F794" s="261"/>
      <c r="G794" s="262"/>
      <c r="H794" s="259"/>
      <c r="I794" s="263"/>
      <c r="J794" s="264">
        <f t="shared" si="12"/>
        <v>0</v>
      </c>
    </row>
    <row r="795" spans="1:10" s="2" customFormat="1">
      <c r="A795" s="324">
        <v>789</v>
      </c>
      <c r="B795" s="311"/>
      <c r="C795" s="258" t="str">
        <f>IF(AND(B795="",G795=""),"",(IF(OR(B795="",VLOOKUP(B795,BUDGET!$A:$G,7,0)=0,MID(B795,3,1)&lt;&gt;"."),"BL ???",VLOOKUP(B795,BUDGET!$A:$G,2,0))))</f>
        <v/>
      </c>
      <c r="D795" s="259"/>
      <c r="E795" s="260"/>
      <c r="F795" s="261"/>
      <c r="G795" s="262"/>
      <c r="H795" s="259"/>
      <c r="I795" s="263"/>
      <c r="J795" s="264">
        <f t="shared" si="12"/>
        <v>0</v>
      </c>
    </row>
    <row r="796" spans="1:10" s="2" customFormat="1">
      <c r="A796" s="324">
        <v>790</v>
      </c>
      <c r="B796" s="311"/>
      <c r="C796" s="258" t="str">
        <f>IF(AND(B796="",G796=""),"",(IF(OR(B796="",VLOOKUP(B796,BUDGET!$A:$G,7,0)=0,MID(B796,3,1)&lt;&gt;"."),"BL ???",VLOOKUP(B796,BUDGET!$A:$G,2,0))))</f>
        <v/>
      </c>
      <c r="D796" s="259"/>
      <c r="E796" s="260"/>
      <c r="F796" s="261"/>
      <c r="G796" s="262"/>
      <c r="H796" s="259"/>
      <c r="I796" s="263"/>
      <c r="J796" s="264">
        <f t="shared" si="12"/>
        <v>0</v>
      </c>
    </row>
    <row r="797" spans="1:10" s="2" customFormat="1">
      <c r="A797" s="324">
        <v>791</v>
      </c>
      <c r="B797" s="311"/>
      <c r="C797" s="258" t="str">
        <f>IF(AND(B797="",G797=""),"",(IF(OR(B797="",VLOOKUP(B797,BUDGET!$A:$G,7,0)=0,MID(B797,3,1)&lt;&gt;"."),"BL ???",VLOOKUP(B797,BUDGET!$A:$G,2,0))))</f>
        <v/>
      </c>
      <c r="D797" s="259"/>
      <c r="E797" s="260"/>
      <c r="F797" s="261"/>
      <c r="G797" s="262"/>
      <c r="H797" s="259"/>
      <c r="I797" s="263"/>
      <c r="J797" s="264">
        <f t="shared" si="12"/>
        <v>0</v>
      </c>
    </row>
    <row r="798" spans="1:10" s="2" customFormat="1">
      <c r="A798" s="324">
        <v>792</v>
      </c>
      <c r="B798" s="311"/>
      <c r="C798" s="258" t="str">
        <f>IF(AND(B798="",G798=""),"",(IF(OR(B798="",VLOOKUP(B798,BUDGET!$A:$G,7,0)=0,MID(B798,3,1)&lt;&gt;"."),"BL ???",VLOOKUP(B798,BUDGET!$A:$G,2,0))))</f>
        <v/>
      </c>
      <c r="D798" s="259"/>
      <c r="E798" s="260"/>
      <c r="F798" s="261"/>
      <c r="G798" s="262"/>
      <c r="H798" s="259"/>
      <c r="I798" s="263"/>
      <c r="J798" s="264">
        <f t="shared" si="12"/>
        <v>0</v>
      </c>
    </row>
    <row r="799" spans="1:10" s="2" customFormat="1">
      <c r="A799" s="324">
        <v>793</v>
      </c>
      <c r="B799" s="311"/>
      <c r="C799" s="258" t="str">
        <f>IF(AND(B799="",G799=""),"",(IF(OR(B799="",VLOOKUP(B799,BUDGET!$A:$G,7,0)=0,MID(B799,3,1)&lt;&gt;"."),"BL ???",VLOOKUP(B799,BUDGET!$A:$G,2,0))))</f>
        <v/>
      </c>
      <c r="D799" s="259"/>
      <c r="E799" s="260"/>
      <c r="F799" s="261"/>
      <c r="G799" s="262"/>
      <c r="H799" s="259"/>
      <c r="I799" s="263"/>
      <c r="J799" s="264">
        <f t="shared" si="12"/>
        <v>0</v>
      </c>
    </row>
    <row r="800" spans="1:10" s="2" customFormat="1">
      <c r="A800" s="324">
        <v>794</v>
      </c>
      <c r="B800" s="311"/>
      <c r="C800" s="258" t="str">
        <f>IF(AND(B800="",G800=""),"",(IF(OR(B800="",VLOOKUP(B800,BUDGET!$A:$G,7,0)=0,MID(B800,3,1)&lt;&gt;"."),"BL ???",VLOOKUP(B800,BUDGET!$A:$G,2,0))))</f>
        <v/>
      </c>
      <c r="D800" s="259"/>
      <c r="E800" s="260"/>
      <c r="F800" s="261"/>
      <c r="G800" s="262"/>
      <c r="H800" s="259"/>
      <c r="I800" s="263"/>
      <c r="J800" s="264">
        <f t="shared" si="12"/>
        <v>0</v>
      </c>
    </row>
    <row r="801" spans="1:10" s="2" customFormat="1">
      <c r="A801" s="324">
        <v>795</v>
      </c>
      <c r="B801" s="311"/>
      <c r="C801" s="258" t="str">
        <f>IF(AND(B801="",G801=""),"",(IF(OR(B801="",VLOOKUP(B801,BUDGET!$A:$G,7,0)=0,MID(B801,3,1)&lt;&gt;"."),"BL ???",VLOOKUP(B801,BUDGET!$A:$G,2,0))))</f>
        <v/>
      </c>
      <c r="D801" s="259"/>
      <c r="E801" s="260"/>
      <c r="F801" s="261"/>
      <c r="G801" s="262"/>
      <c r="H801" s="259"/>
      <c r="I801" s="263"/>
      <c r="J801" s="264">
        <f t="shared" si="12"/>
        <v>0</v>
      </c>
    </row>
    <row r="802" spans="1:10" s="2" customFormat="1">
      <c r="A802" s="324">
        <v>796</v>
      </c>
      <c r="B802" s="311"/>
      <c r="C802" s="258" t="str">
        <f>IF(AND(B802="",G802=""),"",(IF(OR(B802="",VLOOKUP(B802,BUDGET!$A:$G,7,0)=0,MID(B802,3,1)&lt;&gt;"."),"BL ???",VLOOKUP(B802,BUDGET!$A:$G,2,0))))</f>
        <v/>
      </c>
      <c r="D802" s="259"/>
      <c r="E802" s="260"/>
      <c r="F802" s="261"/>
      <c r="G802" s="262"/>
      <c r="H802" s="259"/>
      <c r="I802" s="263"/>
      <c r="J802" s="264">
        <f t="shared" si="12"/>
        <v>0</v>
      </c>
    </row>
    <row r="803" spans="1:10" s="2" customFormat="1">
      <c r="A803" s="324">
        <v>797</v>
      </c>
      <c r="B803" s="311"/>
      <c r="C803" s="258" t="str">
        <f>IF(AND(B803="",G803=""),"",(IF(OR(B803="",VLOOKUP(B803,BUDGET!$A:$G,7,0)=0,MID(B803,3,1)&lt;&gt;"."),"BL ???",VLOOKUP(B803,BUDGET!$A:$G,2,0))))</f>
        <v/>
      </c>
      <c r="D803" s="259"/>
      <c r="E803" s="260"/>
      <c r="F803" s="261"/>
      <c r="G803" s="262"/>
      <c r="H803" s="259"/>
      <c r="I803" s="263"/>
      <c r="J803" s="264">
        <f t="shared" si="12"/>
        <v>0</v>
      </c>
    </row>
    <row r="804" spans="1:10" s="2" customFormat="1">
      <c r="A804" s="324">
        <v>798</v>
      </c>
      <c r="B804" s="311"/>
      <c r="C804" s="258" t="str">
        <f>IF(AND(B804="",G804=""),"",(IF(OR(B804="",VLOOKUP(B804,BUDGET!$A:$G,7,0)=0,MID(B804,3,1)&lt;&gt;"."),"BL ???",VLOOKUP(B804,BUDGET!$A:$G,2,0))))</f>
        <v/>
      </c>
      <c r="D804" s="259"/>
      <c r="E804" s="260"/>
      <c r="F804" s="261"/>
      <c r="G804" s="262"/>
      <c r="H804" s="259"/>
      <c r="I804" s="263"/>
      <c r="J804" s="264">
        <f t="shared" si="12"/>
        <v>0</v>
      </c>
    </row>
    <row r="805" spans="1:10" s="2" customFormat="1">
      <c r="A805" s="324">
        <v>799</v>
      </c>
      <c r="B805" s="311"/>
      <c r="C805" s="258" t="str">
        <f>IF(AND(B805="",G805=""),"",(IF(OR(B805="",VLOOKUP(B805,BUDGET!$A:$G,7,0)=0,MID(B805,3,1)&lt;&gt;"."),"BL ???",VLOOKUP(B805,BUDGET!$A:$G,2,0))))</f>
        <v/>
      </c>
      <c r="D805" s="259"/>
      <c r="E805" s="260"/>
      <c r="F805" s="261"/>
      <c r="G805" s="262"/>
      <c r="H805" s="259"/>
      <c r="I805" s="263"/>
      <c r="J805" s="264">
        <f t="shared" si="12"/>
        <v>0</v>
      </c>
    </row>
    <row r="806" spans="1:10" s="2" customFormat="1">
      <c r="A806" s="324">
        <v>800</v>
      </c>
      <c r="B806" s="311"/>
      <c r="C806" s="258" t="str">
        <f>IF(AND(B806="",G806=""),"",(IF(OR(B806="",VLOOKUP(B806,BUDGET!$A:$G,7,0)=0,MID(B806,3,1)&lt;&gt;"."),"BL ???",VLOOKUP(B806,BUDGET!$A:$G,2,0))))</f>
        <v/>
      </c>
      <c r="D806" s="259"/>
      <c r="E806" s="260"/>
      <c r="F806" s="261"/>
      <c r="G806" s="262"/>
      <c r="H806" s="259"/>
      <c r="I806" s="263"/>
      <c r="J806" s="264">
        <f t="shared" si="12"/>
        <v>0</v>
      </c>
    </row>
    <row r="807" spans="1:10" s="2" customFormat="1">
      <c r="A807" s="324">
        <v>801</v>
      </c>
      <c r="B807" s="311"/>
      <c r="C807" s="258" t="str">
        <f>IF(AND(B807="",G807=""),"",(IF(OR(B807="",VLOOKUP(B807,BUDGET!$A:$G,7,0)=0,MID(B807,3,1)&lt;&gt;"."),"BL ???",VLOOKUP(B807,BUDGET!$A:$G,2,0))))</f>
        <v/>
      </c>
      <c r="D807" s="259"/>
      <c r="E807" s="260"/>
      <c r="F807" s="261"/>
      <c r="G807" s="262"/>
      <c r="H807" s="259"/>
      <c r="I807" s="263"/>
      <c r="J807" s="264">
        <f t="shared" si="12"/>
        <v>0</v>
      </c>
    </row>
    <row r="808" spans="1:10" s="2" customFormat="1">
      <c r="A808" s="324">
        <v>802</v>
      </c>
      <c r="B808" s="311"/>
      <c r="C808" s="258" t="str">
        <f>IF(AND(B808="",G808=""),"",(IF(OR(B808="",VLOOKUP(B808,BUDGET!$A:$G,7,0)=0,MID(B808,3,1)&lt;&gt;"."),"BL ???",VLOOKUP(B808,BUDGET!$A:$G,2,0))))</f>
        <v/>
      </c>
      <c r="D808" s="259"/>
      <c r="E808" s="260"/>
      <c r="F808" s="261"/>
      <c r="G808" s="262"/>
      <c r="H808" s="259"/>
      <c r="I808" s="263"/>
      <c r="J808" s="264">
        <f t="shared" si="12"/>
        <v>0</v>
      </c>
    </row>
    <row r="809" spans="1:10" s="2" customFormat="1">
      <c r="A809" s="324">
        <v>803</v>
      </c>
      <c r="B809" s="311"/>
      <c r="C809" s="258" t="str">
        <f>IF(AND(B809="",G809=""),"",(IF(OR(B809="",VLOOKUP(B809,BUDGET!$A:$G,7,0)=0,MID(B809,3,1)&lt;&gt;"."),"BL ???",VLOOKUP(B809,BUDGET!$A:$G,2,0))))</f>
        <v/>
      </c>
      <c r="D809" s="259"/>
      <c r="E809" s="260"/>
      <c r="F809" s="261"/>
      <c r="G809" s="262"/>
      <c r="H809" s="259"/>
      <c r="I809" s="263"/>
      <c r="J809" s="264">
        <f t="shared" si="12"/>
        <v>0</v>
      </c>
    </row>
    <row r="810" spans="1:10" s="2" customFormat="1">
      <c r="A810" s="324">
        <v>804</v>
      </c>
      <c r="B810" s="311"/>
      <c r="C810" s="258" t="str">
        <f>IF(AND(B810="",G810=""),"",(IF(OR(B810="",VLOOKUP(B810,BUDGET!$A:$G,7,0)=0,MID(B810,3,1)&lt;&gt;"."),"BL ???",VLOOKUP(B810,BUDGET!$A:$G,2,0))))</f>
        <v/>
      </c>
      <c r="D810" s="259"/>
      <c r="E810" s="260"/>
      <c r="F810" s="261"/>
      <c r="G810" s="262"/>
      <c r="H810" s="259"/>
      <c r="I810" s="263"/>
      <c r="J810" s="264">
        <f t="shared" si="12"/>
        <v>0</v>
      </c>
    </row>
    <row r="811" spans="1:10" s="2" customFormat="1">
      <c r="A811" s="324">
        <v>805</v>
      </c>
      <c r="B811" s="311"/>
      <c r="C811" s="258" t="str">
        <f>IF(AND(B811="",G811=""),"",(IF(OR(B811="",VLOOKUP(B811,BUDGET!$A:$G,7,0)=0,MID(B811,3,1)&lt;&gt;"."),"BL ???",VLOOKUP(B811,BUDGET!$A:$G,2,0))))</f>
        <v/>
      </c>
      <c r="D811" s="259"/>
      <c r="E811" s="260"/>
      <c r="F811" s="261"/>
      <c r="G811" s="262"/>
      <c r="H811" s="259"/>
      <c r="I811" s="263"/>
      <c r="J811" s="264">
        <f t="shared" si="12"/>
        <v>0</v>
      </c>
    </row>
    <row r="812" spans="1:10" s="2" customFormat="1">
      <c r="A812" s="324">
        <v>806</v>
      </c>
      <c r="B812" s="311"/>
      <c r="C812" s="258" t="str">
        <f>IF(AND(B812="",G812=""),"",(IF(OR(B812="",VLOOKUP(B812,BUDGET!$A:$G,7,0)=0,MID(B812,3,1)&lt;&gt;"."),"BL ???",VLOOKUP(B812,BUDGET!$A:$G,2,0))))</f>
        <v/>
      </c>
      <c r="D812" s="259"/>
      <c r="E812" s="260"/>
      <c r="F812" s="261"/>
      <c r="G812" s="262"/>
      <c r="H812" s="259"/>
      <c r="I812" s="263"/>
      <c r="J812" s="264">
        <f t="shared" si="12"/>
        <v>0</v>
      </c>
    </row>
    <row r="813" spans="1:10" s="2" customFormat="1">
      <c r="A813" s="324">
        <v>807</v>
      </c>
      <c r="B813" s="311"/>
      <c r="C813" s="258" t="str">
        <f>IF(AND(B813="",G813=""),"",(IF(OR(B813="",VLOOKUP(B813,BUDGET!$A:$G,7,0)=0,MID(B813,3,1)&lt;&gt;"."),"BL ???",VLOOKUP(B813,BUDGET!$A:$G,2,0))))</f>
        <v/>
      </c>
      <c r="D813" s="259"/>
      <c r="E813" s="260"/>
      <c r="F813" s="261"/>
      <c r="G813" s="262"/>
      <c r="H813" s="259"/>
      <c r="I813" s="263"/>
      <c r="J813" s="264">
        <f t="shared" si="12"/>
        <v>0</v>
      </c>
    </row>
    <row r="814" spans="1:10" s="2" customFormat="1">
      <c r="A814" s="324">
        <v>808</v>
      </c>
      <c r="B814" s="311"/>
      <c r="C814" s="258" t="str">
        <f>IF(AND(B814="",G814=""),"",(IF(OR(B814="",VLOOKUP(B814,BUDGET!$A:$G,7,0)=0,MID(B814,3,1)&lt;&gt;"."),"BL ???",VLOOKUP(B814,BUDGET!$A:$G,2,0))))</f>
        <v/>
      </c>
      <c r="D814" s="259"/>
      <c r="E814" s="260"/>
      <c r="F814" s="261"/>
      <c r="G814" s="262"/>
      <c r="H814" s="259"/>
      <c r="I814" s="263"/>
      <c r="J814" s="264">
        <f t="shared" si="12"/>
        <v>0</v>
      </c>
    </row>
    <row r="815" spans="1:10" s="2" customFormat="1">
      <c r="A815" s="324">
        <v>809</v>
      </c>
      <c r="B815" s="311"/>
      <c r="C815" s="258" t="str">
        <f>IF(AND(B815="",G815=""),"",(IF(OR(B815="",VLOOKUP(B815,BUDGET!$A:$G,7,0)=0,MID(B815,3,1)&lt;&gt;"."),"BL ???",VLOOKUP(B815,BUDGET!$A:$G,2,0))))</f>
        <v/>
      </c>
      <c r="D815" s="259"/>
      <c r="E815" s="260"/>
      <c r="F815" s="261"/>
      <c r="G815" s="262"/>
      <c r="H815" s="259"/>
      <c r="I815" s="263"/>
      <c r="J815" s="264">
        <f t="shared" si="12"/>
        <v>0</v>
      </c>
    </row>
    <row r="816" spans="1:10" s="2" customFormat="1">
      <c r="A816" s="324">
        <v>810</v>
      </c>
      <c r="B816" s="311"/>
      <c r="C816" s="258" t="str">
        <f>IF(AND(B816="",G816=""),"",(IF(OR(B816="",VLOOKUP(B816,BUDGET!$A:$G,7,0)=0,MID(B816,3,1)&lt;&gt;"."),"BL ???",VLOOKUP(B816,BUDGET!$A:$G,2,0))))</f>
        <v/>
      </c>
      <c r="D816" s="259"/>
      <c r="E816" s="260"/>
      <c r="F816" s="261"/>
      <c r="G816" s="262"/>
      <c r="H816" s="259"/>
      <c r="I816" s="263"/>
      <c r="J816" s="264">
        <f t="shared" si="12"/>
        <v>0</v>
      </c>
    </row>
    <row r="817" spans="1:10" s="2" customFormat="1">
      <c r="A817" s="324">
        <v>811</v>
      </c>
      <c r="B817" s="311"/>
      <c r="C817" s="258" t="str">
        <f>IF(AND(B817="",G817=""),"",(IF(OR(B817="",VLOOKUP(B817,BUDGET!$A:$G,7,0)=0,MID(B817,3,1)&lt;&gt;"."),"BL ???",VLOOKUP(B817,BUDGET!$A:$G,2,0))))</f>
        <v/>
      </c>
      <c r="D817" s="259"/>
      <c r="E817" s="260"/>
      <c r="F817" s="261"/>
      <c r="G817" s="262"/>
      <c r="H817" s="259"/>
      <c r="I817" s="263"/>
      <c r="J817" s="264">
        <f t="shared" si="12"/>
        <v>0</v>
      </c>
    </row>
    <row r="818" spans="1:10" s="2" customFormat="1">
      <c r="A818" s="324">
        <v>812</v>
      </c>
      <c r="B818" s="311"/>
      <c r="C818" s="258" t="str">
        <f>IF(AND(B818="",G818=""),"",(IF(OR(B818="",VLOOKUP(B818,BUDGET!$A:$G,7,0)=0,MID(B818,3,1)&lt;&gt;"."),"BL ???",VLOOKUP(B818,BUDGET!$A:$G,2,0))))</f>
        <v/>
      </c>
      <c r="D818" s="259"/>
      <c r="E818" s="260"/>
      <c r="F818" s="261"/>
      <c r="G818" s="262"/>
      <c r="H818" s="259"/>
      <c r="I818" s="263"/>
      <c r="J818" s="264">
        <f t="shared" si="12"/>
        <v>0</v>
      </c>
    </row>
    <row r="819" spans="1:10" s="2" customFormat="1">
      <c r="A819" s="324">
        <v>813</v>
      </c>
      <c r="B819" s="311"/>
      <c r="C819" s="258" t="str">
        <f>IF(AND(B819="",G819=""),"",(IF(OR(B819="",VLOOKUP(B819,BUDGET!$A:$G,7,0)=0,MID(B819,3,1)&lt;&gt;"."),"BL ???",VLOOKUP(B819,BUDGET!$A:$G,2,0))))</f>
        <v/>
      </c>
      <c r="D819" s="259"/>
      <c r="E819" s="260"/>
      <c r="F819" s="261"/>
      <c r="G819" s="262"/>
      <c r="H819" s="259"/>
      <c r="I819" s="263"/>
      <c r="J819" s="264">
        <f t="shared" si="12"/>
        <v>0</v>
      </c>
    </row>
    <row r="820" spans="1:10" s="2" customFormat="1">
      <c r="A820" s="324">
        <v>814</v>
      </c>
      <c r="B820" s="311"/>
      <c r="C820" s="258" t="str">
        <f>IF(AND(B820="",G820=""),"",(IF(OR(B820="",VLOOKUP(B820,BUDGET!$A:$G,7,0)=0,MID(B820,3,1)&lt;&gt;"."),"BL ???",VLOOKUP(B820,BUDGET!$A:$G,2,0))))</f>
        <v/>
      </c>
      <c r="D820" s="259"/>
      <c r="E820" s="260"/>
      <c r="F820" s="261"/>
      <c r="G820" s="262"/>
      <c r="H820" s="259"/>
      <c r="I820" s="263"/>
      <c r="J820" s="264">
        <f t="shared" si="12"/>
        <v>0</v>
      </c>
    </row>
    <row r="821" spans="1:10" s="2" customFormat="1">
      <c r="A821" s="324">
        <v>815</v>
      </c>
      <c r="B821" s="311"/>
      <c r="C821" s="258" t="str">
        <f>IF(AND(B821="",G821=""),"",(IF(OR(B821="",VLOOKUP(B821,BUDGET!$A:$G,7,0)=0,MID(B821,3,1)&lt;&gt;"."),"BL ???",VLOOKUP(B821,BUDGET!$A:$G,2,0))))</f>
        <v/>
      </c>
      <c r="D821" s="259"/>
      <c r="E821" s="260"/>
      <c r="F821" s="261"/>
      <c r="G821" s="262"/>
      <c r="H821" s="259"/>
      <c r="I821" s="263"/>
      <c r="J821" s="264">
        <f t="shared" si="12"/>
        <v>0</v>
      </c>
    </row>
    <row r="822" spans="1:10" s="2" customFormat="1">
      <c r="A822" s="324">
        <v>816</v>
      </c>
      <c r="B822" s="311"/>
      <c r="C822" s="258" t="str">
        <f>IF(AND(B822="",G822=""),"",(IF(OR(B822="",VLOOKUP(B822,BUDGET!$A:$G,7,0)=0,MID(B822,3,1)&lt;&gt;"."),"BL ???",VLOOKUP(B822,BUDGET!$A:$G,2,0))))</f>
        <v/>
      </c>
      <c r="D822" s="259"/>
      <c r="E822" s="260"/>
      <c r="F822" s="261"/>
      <c r="G822" s="262"/>
      <c r="H822" s="259"/>
      <c r="I822" s="263"/>
      <c r="J822" s="264">
        <f t="shared" si="12"/>
        <v>0</v>
      </c>
    </row>
    <row r="823" spans="1:10" s="2" customFormat="1">
      <c r="A823" s="324">
        <v>817</v>
      </c>
      <c r="B823" s="311"/>
      <c r="C823" s="258" t="str">
        <f>IF(AND(B823="",G823=""),"",(IF(OR(B823="",VLOOKUP(B823,BUDGET!$A:$G,7,0)=0,MID(B823,3,1)&lt;&gt;"."),"BL ???",VLOOKUP(B823,BUDGET!$A:$G,2,0))))</f>
        <v/>
      </c>
      <c r="D823" s="259"/>
      <c r="E823" s="260"/>
      <c r="F823" s="261"/>
      <c r="G823" s="262"/>
      <c r="H823" s="259"/>
      <c r="I823" s="263"/>
      <c r="J823" s="264">
        <f t="shared" si="12"/>
        <v>0</v>
      </c>
    </row>
    <row r="824" spans="1:10" s="2" customFormat="1">
      <c r="A824" s="324">
        <v>818</v>
      </c>
      <c r="B824" s="311"/>
      <c r="C824" s="258" t="str">
        <f>IF(AND(B824="",G824=""),"",(IF(OR(B824="",VLOOKUP(B824,BUDGET!$A:$G,7,0)=0,MID(B824,3,1)&lt;&gt;"."),"BL ???",VLOOKUP(B824,BUDGET!$A:$G,2,0))))</f>
        <v/>
      </c>
      <c r="D824" s="259"/>
      <c r="E824" s="260"/>
      <c r="F824" s="261"/>
      <c r="G824" s="262"/>
      <c r="H824" s="259"/>
      <c r="I824" s="263"/>
      <c r="J824" s="264">
        <f t="shared" si="12"/>
        <v>0</v>
      </c>
    </row>
    <row r="825" spans="1:10" s="2" customFormat="1">
      <c r="A825" s="324">
        <v>819</v>
      </c>
      <c r="B825" s="311"/>
      <c r="C825" s="258" t="str">
        <f>IF(AND(B825="",G825=""),"",(IF(OR(B825="",VLOOKUP(B825,BUDGET!$A:$G,7,0)=0,MID(B825,3,1)&lt;&gt;"."),"BL ???",VLOOKUP(B825,BUDGET!$A:$G,2,0))))</f>
        <v/>
      </c>
      <c r="D825" s="259"/>
      <c r="E825" s="260"/>
      <c r="F825" s="261"/>
      <c r="G825" s="262"/>
      <c r="H825" s="259"/>
      <c r="I825" s="263"/>
      <c r="J825" s="264">
        <f t="shared" si="12"/>
        <v>0</v>
      </c>
    </row>
    <row r="826" spans="1:10" s="2" customFormat="1">
      <c r="A826" s="324">
        <v>820</v>
      </c>
      <c r="B826" s="311"/>
      <c r="C826" s="258" t="str">
        <f>IF(AND(B826="",G826=""),"",(IF(OR(B826="",VLOOKUP(B826,BUDGET!$A:$G,7,0)=0,MID(B826,3,1)&lt;&gt;"."),"BL ???",VLOOKUP(B826,BUDGET!$A:$G,2,0))))</f>
        <v/>
      </c>
      <c r="D826" s="259"/>
      <c r="E826" s="260"/>
      <c r="F826" s="261"/>
      <c r="G826" s="262"/>
      <c r="H826" s="259"/>
      <c r="I826" s="263"/>
      <c r="J826" s="264">
        <f t="shared" si="12"/>
        <v>0</v>
      </c>
    </row>
    <row r="827" spans="1:10" s="2" customFormat="1">
      <c r="A827" s="324">
        <v>821</v>
      </c>
      <c r="B827" s="311"/>
      <c r="C827" s="258" t="str">
        <f>IF(AND(B827="",G827=""),"",(IF(OR(B827="",VLOOKUP(B827,BUDGET!$A:$G,7,0)=0,MID(B827,3,1)&lt;&gt;"."),"BL ???",VLOOKUP(B827,BUDGET!$A:$G,2,0))))</f>
        <v/>
      </c>
      <c r="D827" s="259"/>
      <c r="E827" s="260"/>
      <c r="F827" s="261"/>
      <c r="G827" s="262"/>
      <c r="H827" s="259"/>
      <c r="I827" s="263"/>
      <c r="J827" s="264">
        <f t="shared" si="12"/>
        <v>0</v>
      </c>
    </row>
    <row r="828" spans="1:10" s="2" customFormat="1">
      <c r="A828" s="324">
        <v>822</v>
      </c>
      <c r="B828" s="311"/>
      <c r="C828" s="258" t="str">
        <f>IF(AND(B828="",G828=""),"",(IF(OR(B828="",VLOOKUP(B828,BUDGET!$A:$G,7,0)=0,MID(B828,3,1)&lt;&gt;"."),"BL ???",VLOOKUP(B828,BUDGET!$A:$G,2,0))))</f>
        <v/>
      </c>
      <c r="D828" s="259"/>
      <c r="E828" s="260"/>
      <c r="F828" s="261"/>
      <c r="G828" s="262"/>
      <c r="H828" s="259"/>
      <c r="I828" s="263"/>
      <c r="J828" s="264">
        <f t="shared" si="12"/>
        <v>0</v>
      </c>
    </row>
    <row r="829" spans="1:10" s="2" customFormat="1">
      <c r="A829" s="324">
        <v>823</v>
      </c>
      <c r="B829" s="311"/>
      <c r="C829" s="258" t="str">
        <f>IF(AND(B829="",G829=""),"",(IF(OR(B829="",VLOOKUP(B829,BUDGET!$A:$G,7,0)=0,MID(B829,3,1)&lt;&gt;"."),"BL ???",VLOOKUP(B829,BUDGET!$A:$G,2,0))))</f>
        <v/>
      </c>
      <c r="D829" s="259"/>
      <c r="E829" s="260"/>
      <c r="F829" s="261"/>
      <c r="G829" s="262"/>
      <c r="H829" s="259"/>
      <c r="I829" s="263"/>
      <c r="J829" s="264">
        <f t="shared" si="12"/>
        <v>0</v>
      </c>
    </row>
    <row r="830" spans="1:10" s="2" customFormat="1">
      <c r="A830" s="324">
        <v>824</v>
      </c>
      <c r="B830" s="311"/>
      <c r="C830" s="258" t="str">
        <f>IF(AND(B830="",G830=""),"",(IF(OR(B830="",VLOOKUP(B830,BUDGET!$A:$G,7,0)=0,MID(B830,3,1)&lt;&gt;"."),"BL ???",VLOOKUP(B830,BUDGET!$A:$G,2,0))))</f>
        <v/>
      </c>
      <c r="D830" s="259"/>
      <c r="E830" s="260"/>
      <c r="F830" s="261"/>
      <c r="G830" s="262"/>
      <c r="H830" s="259"/>
      <c r="I830" s="263"/>
      <c r="J830" s="264">
        <f t="shared" si="12"/>
        <v>0</v>
      </c>
    </row>
    <row r="831" spans="1:10" s="2" customFormat="1">
      <c r="A831" s="324">
        <v>825</v>
      </c>
      <c r="B831" s="311"/>
      <c r="C831" s="258" t="str">
        <f>IF(AND(B831="",G831=""),"",(IF(OR(B831="",VLOOKUP(B831,BUDGET!$A:$G,7,0)=0,MID(B831,3,1)&lt;&gt;"."),"BL ???",VLOOKUP(B831,BUDGET!$A:$G,2,0))))</f>
        <v/>
      </c>
      <c r="D831" s="259"/>
      <c r="E831" s="260"/>
      <c r="F831" s="261"/>
      <c r="G831" s="262"/>
      <c r="H831" s="259"/>
      <c r="I831" s="263"/>
      <c r="J831" s="264">
        <f t="shared" si="12"/>
        <v>0</v>
      </c>
    </row>
    <row r="832" spans="1:10" s="2" customFormat="1">
      <c r="A832" s="324">
        <v>826</v>
      </c>
      <c r="B832" s="311"/>
      <c r="C832" s="258" t="str">
        <f>IF(AND(B832="",G832=""),"",(IF(OR(B832="",VLOOKUP(B832,BUDGET!$A:$G,7,0)=0,MID(B832,3,1)&lt;&gt;"."),"BL ???",VLOOKUP(B832,BUDGET!$A:$G,2,0))))</f>
        <v/>
      </c>
      <c r="D832" s="259"/>
      <c r="E832" s="260"/>
      <c r="F832" s="261"/>
      <c r="G832" s="262"/>
      <c r="H832" s="259"/>
      <c r="I832" s="263"/>
      <c r="J832" s="264">
        <f t="shared" si="12"/>
        <v>0</v>
      </c>
    </row>
    <row r="833" spans="1:10" s="2" customFormat="1">
      <c r="A833" s="324">
        <v>827</v>
      </c>
      <c r="B833" s="311"/>
      <c r="C833" s="258" t="str">
        <f>IF(AND(B833="",G833=""),"",(IF(OR(B833="",VLOOKUP(B833,BUDGET!$A:$G,7,0)=0,MID(B833,3,1)&lt;&gt;"."),"BL ???",VLOOKUP(B833,BUDGET!$A:$G,2,0))))</f>
        <v/>
      </c>
      <c r="D833" s="259"/>
      <c r="E833" s="260"/>
      <c r="F833" s="261"/>
      <c r="G833" s="262"/>
      <c r="H833" s="259"/>
      <c r="I833" s="263"/>
      <c r="J833" s="264">
        <f t="shared" si="12"/>
        <v>0</v>
      </c>
    </row>
    <row r="834" spans="1:10" s="2" customFormat="1">
      <c r="A834" s="324">
        <v>828</v>
      </c>
      <c r="B834" s="311"/>
      <c r="C834" s="258" t="str">
        <f>IF(AND(B834="",G834=""),"",(IF(OR(B834="",VLOOKUP(B834,BUDGET!$A:$G,7,0)=0,MID(B834,3,1)&lt;&gt;"."),"BL ???",VLOOKUP(B834,BUDGET!$A:$G,2,0))))</f>
        <v/>
      </c>
      <c r="D834" s="259"/>
      <c r="E834" s="260"/>
      <c r="F834" s="261"/>
      <c r="G834" s="262"/>
      <c r="H834" s="259"/>
      <c r="I834" s="263"/>
      <c r="J834" s="264">
        <f t="shared" si="12"/>
        <v>0</v>
      </c>
    </row>
    <row r="835" spans="1:10" s="2" customFormat="1">
      <c r="A835" s="324">
        <v>829</v>
      </c>
      <c r="B835" s="311"/>
      <c r="C835" s="258" t="str">
        <f>IF(AND(B835="",G835=""),"",(IF(OR(B835="",VLOOKUP(B835,BUDGET!$A:$G,7,0)=0,MID(B835,3,1)&lt;&gt;"."),"BL ???",VLOOKUP(B835,BUDGET!$A:$G,2,0))))</f>
        <v/>
      </c>
      <c r="D835" s="259"/>
      <c r="E835" s="260"/>
      <c r="F835" s="261"/>
      <c r="G835" s="262"/>
      <c r="H835" s="259"/>
      <c r="I835" s="263"/>
      <c r="J835" s="264">
        <f t="shared" si="12"/>
        <v>0</v>
      </c>
    </row>
    <row r="836" spans="1:10" s="2" customFormat="1">
      <c r="A836" s="324">
        <v>830</v>
      </c>
      <c r="B836" s="311"/>
      <c r="C836" s="258" t="str">
        <f>IF(AND(B836="",G836=""),"",(IF(OR(B836="",VLOOKUP(B836,BUDGET!$A:$G,7,0)=0,MID(B836,3,1)&lt;&gt;"."),"BL ???",VLOOKUP(B836,BUDGET!$A:$G,2,0))))</f>
        <v/>
      </c>
      <c r="D836" s="259"/>
      <c r="E836" s="260"/>
      <c r="F836" s="261"/>
      <c r="G836" s="262"/>
      <c r="H836" s="259"/>
      <c r="I836" s="263"/>
      <c r="J836" s="264">
        <f t="shared" si="12"/>
        <v>0</v>
      </c>
    </row>
    <row r="837" spans="1:10" s="2" customFormat="1">
      <c r="A837" s="324">
        <v>831</v>
      </c>
      <c r="B837" s="311"/>
      <c r="C837" s="258" t="str">
        <f>IF(AND(B837="",G837=""),"",(IF(OR(B837="",VLOOKUP(B837,BUDGET!$A:$G,7,0)=0,MID(B837,3,1)&lt;&gt;"."),"BL ???",VLOOKUP(B837,BUDGET!$A:$G,2,0))))</f>
        <v/>
      </c>
      <c r="D837" s="259"/>
      <c r="E837" s="260"/>
      <c r="F837" s="261"/>
      <c r="G837" s="262"/>
      <c r="H837" s="259"/>
      <c r="I837" s="263"/>
      <c r="J837" s="264">
        <f t="shared" si="12"/>
        <v>0</v>
      </c>
    </row>
    <row r="838" spans="1:10" s="2" customFormat="1">
      <c r="A838" s="324">
        <v>832</v>
      </c>
      <c r="B838" s="311"/>
      <c r="C838" s="258" t="str">
        <f>IF(AND(B838="",G838=""),"",(IF(OR(B838="",VLOOKUP(B838,BUDGET!$A:$G,7,0)=0,MID(B838,3,1)&lt;&gt;"."),"BL ???",VLOOKUP(B838,BUDGET!$A:$G,2,0))))</f>
        <v/>
      </c>
      <c r="D838" s="259"/>
      <c r="E838" s="260"/>
      <c r="F838" s="261"/>
      <c r="G838" s="262"/>
      <c r="H838" s="259"/>
      <c r="I838" s="263"/>
      <c r="J838" s="264">
        <f t="shared" si="12"/>
        <v>0</v>
      </c>
    </row>
    <row r="839" spans="1:10" s="2" customFormat="1">
      <c r="A839" s="324">
        <v>833</v>
      </c>
      <c r="B839" s="311"/>
      <c r="C839" s="258" t="str">
        <f>IF(AND(B839="",G839=""),"",(IF(OR(B839="",VLOOKUP(B839,BUDGET!$A:$G,7,0)=0,MID(B839,3,1)&lt;&gt;"."),"BL ???",VLOOKUP(B839,BUDGET!$A:$G,2,0))))</f>
        <v/>
      </c>
      <c r="D839" s="259"/>
      <c r="E839" s="260"/>
      <c r="F839" s="261"/>
      <c r="G839" s="262"/>
      <c r="H839" s="259"/>
      <c r="I839" s="263"/>
      <c r="J839" s="264">
        <f t="shared" si="12"/>
        <v>0</v>
      </c>
    </row>
    <row r="840" spans="1:10" s="2" customFormat="1">
      <c r="A840" s="324">
        <v>834</v>
      </c>
      <c r="B840" s="311"/>
      <c r="C840" s="258" t="str">
        <f>IF(AND(B840="",G840=""),"",(IF(OR(B840="",VLOOKUP(B840,BUDGET!$A:$G,7,0)=0,MID(B840,3,1)&lt;&gt;"."),"BL ???",VLOOKUP(B840,BUDGET!$A:$G,2,0))))</f>
        <v/>
      </c>
      <c r="D840" s="259"/>
      <c r="E840" s="260"/>
      <c r="F840" s="261"/>
      <c r="G840" s="262"/>
      <c r="H840" s="259"/>
      <c r="I840" s="263"/>
      <c r="J840" s="264">
        <f t="shared" ref="J840:J903" si="13">IF((C840="BL ???"),"BL ???",IF(ISERROR(G840/I840),0,G840/I840))</f>
        <v>0</v>
      </c>
    </row>
    <row r="841" spans="1:10" s="2" customFormat="1">
      <c r="A841" s="324">
        <v>835</v>
      </c>
      <c r="B841" s="311"/>
      <c r="C841" s="258" t="str">
        <f>IF(AND(B841="",G841=""),"",(IF(OR(B841="",VLOOKUP(B841,BUDGET!$A:$G,7,0)=0,MID(B841,3,1)&lt;&gt;"."),"BL ???",VLOOKUP(B841,BUDGET!$A:$G,2,0))))</f>
        <v/>
      </c>
      <c r="D841" s="259"/>
      <c r="E841" s="260"/>
      <c r="F841" s="261"/>
      <c r="G841" s="262"/>
      <c r="H841" s="259"/>
      <c r="I841" s="263"/>
      <c r="J841" s="264">
        <f t="shared" si="13"/>
        <v>0</v>
      </c>
    </row>
    <row r="842" spans="1:10" s="2" customFormat="1">
      <c r="A842" s="324">
        <v>836</v>
      </c>
      <c r="B842" s="311"/>
      <c r="C842" s="258" t="str">
        <f>IF(AND(B842="",G842=""),"",(IF(OR(B842="",VLOOKUP(B842,BUDGET!$A:$G,7,0)=0,MID(B842,3,1)&lt;&gt;"."),"BL ???",VLOOKUP(B842,BUDGET!$A:$G,2,0))))</f>
        <v/>
      </c>
      <c r="D842" s="259"/>
      <c r="E842" s="260"/>
      <c r="F842" s="261"/>
      <c r="G842" s="262"/>
      <c r="H842" s="259"/>
      <c r="I842" s="263"/>
      <c r="J842" s="264">
        <f t="shared" si="13"/>
        <v>0</v>
      </c>
    </row>
    <row r="843" spans="1:10" s="2" customFormat="1">
      <c r="A843" s="324">
        <v>837</v>
      </c>
      <c r="B843" s="311"/>
      <c r="C843" s="258" t="str">
        <f>IF(AND(B843="",G843=""),"",(IF(OR(B843="",VLOOKUP(B843,BUDGET!$A:$G,7,0)=0,MID(B843,3,1)&lt;&gt;"."),"BL ???",VLOOKUP(B843,BUDGET!$A:$G,2,0))))</f>
        <v/>
      </c>
      <c r="D843" s="259"/>
      <c r="E843" s="260"/>
      <c r="F843" s="261"/>
      <c r="G843" s="262"/>
      <c r="H843" s="259"/>
      <c r="I843" s="263"/>
      <c r="J843" s="264">
        <f t="shared" si="13"/>
        <v>0</v>
      </c>
    </row>
    <row r="844" spans="1:10" s="2" customFormat="1">
      <c r="A844" s="324">
        <v>838</v>
      </c>
      <c r="B844" s="311"/>
      <c r="C844" s="258" t="str">
        <f>IF(AND(B844="",G844=""),"",(IF(OR(B844="",VLOOKUP(B844,BUDGET!$A:$G,7,0)=0,MID(B844,3,1)&lt;&gt;"."),"BL ???",VLOOKUP(B844,BUDGET!$A:$G,2,0))))</f>
        <v/>
      </c>
      <c r="D844" s="259"/>
      <c r="E844" s="260"/>
      <c r="F844" s="261"/>
      <c r="G844" s="262"/>
      <c r="H844" s="259"/>
      <c r="I844" s="263"/>
      <c r="J844" s="264">
        <f t="shared" si="13"/>
        <v>0</v>
      </c>
    </row>
    <row r="845" spans="1:10" s="2" customFormat="1">
      <c r="A845" s="324">
        <v>839</v>
      </c>
      <c r="B845" s="311"/>
      <c r="C845" s="258" t="str">
        <f>IF(AND(B845="",G845=""),"",(IF(OR(B845="",VLOOKUP(B845,BUDGET!$A:$G,7,0)=0,MID(B845,3,1)&lt;&gt;"."),"BL ???",VLOOKUP(B845,BUDGET!$A:$G,2,0))))</f>
        <v/>
      </c>
      <c r="D845" s="259"/>
      <c r="E845" s="260"/>
      <c r="F845" s="261"/>
      <c r="G845" s="262"/>
      <c r="H845" s="259"/>
      <c r="I845" s="263"/>
      <c r="J845" s="264">
        <f t="shared" si="13"/>
        <v>0</v>
      </c>
    </row>
    <row r="846" spans="1:10" s="2" customFormat="1">
      <c r="A846" s="324">
        <v>840</v>
      </c>
      <c r="B846" s="311"/>
      <c r="C846" s="258" t="str">
        <f>IF(AND(B846="",G846=""),"",(IF(OR(B846="",VLOOKUP(B846,BUDGET!$A:$G,7,0)=0,MID(B846,3,1)&lt;&gt;"."),"BL ???",VLOOKUP(B846,BUDGET!$A:$G,2,0))))</f>
        <v/>
      </c>
      <c r="D846" s="259"/>
      <c r="E846" s="260"/>
      <c r="F846" s="261"/>
      <c r="G846" s="262"/>
      <c r="H846" s="259"/>
      <c r="I846" s="263"/>
      <c r="J846" s="264">
        <f t="shared" si="13"/>
        <v>0</v>
      </c>
    </row>
    <row r="847" spans="1:10" s="2" customFormat="1">
      <c r="A847" s="324">
        <v>841</v>
      </c>
      <c r="B847" s="311"/>
      <c r="C847" s="258" t="str">
        <f>IF(AND(B847="",G847=""),"",(IF(OR(B847="",VLOOKUP(B847,BUDGET!$A:$G,7,0)=0,MID(B847,3,1)&lt;&gt;"."),"BL ???",VLOOKUP(B847,BUDGET!$A:$G,2,0))))</f>
        <v/>
      </c>
      <c r="D847" s="259"/>
      <c r="E847" s="260"/>
      <c r="F847" s="261"/>
      <c r="G847" s="262"/>
      <c r="H847" s="259"/>
      <c r="I847" s="263"/>
      <c r="J847" s="264">
        <f t="shared" si="13"/>
        <v>0</v>
      </c>
    </row>
    <row r="848" spans="1:10" s="2" customFormat="1">
      <c r="A848" s="324">
        <v>842</v>
      </c>
      <c r="B848" s="311"/>
      <c r="C848" s="258" t="str">
        <f>IF(AND(B848="",G848=""),"",(IF(OR(B848="",VLOOKUP(B848,BUDGET!$A:$G,7,0)=0,MID(B848,3,1)&lt;&gt;"."),"BL ???",VLOOKUP(B848,BUDGET!$A:$G,2,0))))</f>
        <v/>
      </c>
      <c r="D848" s="259"/>
      <c r="E848" s="260"/>
      <c r="F848" s="261"/>
      <c r="G848" s="262"/>
      <c r="H848" s="259"/>
      <c r="I848" s="263"/>
      <c r="J848" s="264">
        <f t="shared" si="13"/>
        <v>0</v>
      </c>
    </row>
    <row r="849" spans="1:10" s="2" customFormat="1">
      <c r="A849" s="324">
        <v>843</v>
      </c>
      <c r="B849" s="311"/>
      <c r="C849" s="258" t="str">
        <f>IF(AND(B849="",G849=""),"",(IF(OR(B849="",VLOOKUP(B849,BUDGET!$A:$G,7,0)=0,MID(B849,3,1)&lt;&gt;"."),"BL ???",VLOOKUP(B849,BUDGET!$A:$G,2,0))))</f>
        <v/>
      </c>
      <c r="D849" s="259"/>
      <c r="E849" s="260"/>
      <c r="F849" s="261"/>
      <c r="G849" s="262"/>
      <c r="H849" s="259"/>
      <c r="I849" s="263"/>
      <c r="J849" s="264">
        <f t="shared" si="13"/>
        <v>0</v>
      </c>
    </row>
    <row r="850" spans="1:10" s="2" customFormat="1">
      <c r="A850" s="324">
        <v>844</v>
      </c>
      <c r="B850" s="311"/>
      <c r="C850" s="258" t="str">
        <f>IF(AND(B850="",G850=""),"",(IF(OR(B850="",VLOOKUP(B850,BUDGET!$A:$G,7,0)=0,MID(B850,3,1)&lt;&gt;"."),"BL ???",VLOOKUP(B850,BUDGET!$A:$G,2,0))))</f>
        <v/>
      </c>
      <c r="D850" s="259"/>
      <c r="E850" s="260"/>
      <c r="F850" s="261"/>
      <c r="G850" s="262"/>
      <c r="H850" s="259"/>
      <c r="I850" s="263"/>
      <c r="J850" s="264">
        <f t="shared" si="13"/>
        <v>0</v>
      </c>
    </row>
    <row r="851" spans="1:10" s="2" customFormat="1">
      <c r="A851" s="324">
        <v>845</v>
      </c>
      <c r="B851" s="311"/>
      <c r="C851" s="258" t="str">
        <f>IF(AND(B851="",G851=""),"",(IF(OR(B851="",VLOOKUP(B851,BUDGET!$A:$G,7,0)=0,MID(B851,3,1)&lt;&gt;"."),"BL ???",VLOOKUP(B851,BUDGET!$A:$G,2,0))))</f>
        <v/>
      </c>
      <c r="D851" s="259"/>
      <c r="E851" s="260"/>
      <c r="F851" s="261"/>
      <c r="G851" s="262"/>
      <c r="H851" s="259"/>
      <c r="I851" s="263"/>
      <c r="J851" s="264">
        <f t="shared" si="13"/>
        <v>0</v>
      </c>
    </row>
    <row r="852" spans="1:10" s="2" customFormat="1">
      <c r="A852" s="324">
        <v>846</v>
      </c>
      <c r="B852" s="311"/>
      <c r="C852" s="258" t="str">
        <f>IF(AND(B852="",G852=""),"",(IF(OR(B852="",VLOOKUP(B852,BUDGET!$A:$G,7,0)=0,MID(B852,3,1)&lt;&gt;"."),"BL ???",VLOOKUP(B852,BUDGET!$A:$G,2,0))))</f>
        <v/>
      </c>
      <c r="D852" s="259"/>
      <c r="E852" s="260"/>
      <c r="F852" s="261"/>
      <c r="G852" s="262"/>
      <c r="H852" s="259"/>
      <c r="I852" s="263"/>
      <c r="J852" s="264">
        <f t="shared" si="13"/>
        <v>0</v>
      </c>
    </row>
    <row r="853" spans="1:10" s="2" customFormat="1">
      <c r="A853" s="324">
        <v>847</v>
      </c>
      <c r="B853" s="311"/>
      <c r="C853" s="258" t="str">
        <f>IF(AND(B853="",G853=""),"",(IF(OR(B853="",VLOOKUP(B853,BUDGET!$A:$G,7,0)=0,MID(B853,3,1)&lt;&gt;"."),"BL ???",VLOOKUP(B853,BUDGET!$A:$G,2,0))))</f>
        <v/>
      </c>
      <c r="D853" s="259"/>
      <c r="E853" s="260"/>
      <c r="F853" s="261"/>
      <c r="G853" s="262"/>
      <c r="H853" s="259"/>
      <c r="I853" s="263"/>
      <c r="J853" s="264">
        <f t="shared" si="13"/>
        <v>0</v>
      </c>
    </row>
    <row r="854" spans="1:10" s="2" customFormat="1">
      <c r="A854" s="324">
        <v>848</v>
      </c>
      <c r="B854" s="311"/>
      <c r="C854" s="258" t="str">
        <f>IF(AND(B854="",G854=""),"",(IF(OR(B854="",VLOOKUP(B854,BUDGET!$A:$G,7,0)=0,MID(B854,3,1)&lt;&gt;"."),"BL ???",VLOOKUP(B854,BUDGET!$A:$G,2,0))))</f>
        <v/>
      </c>
      <c r="D854" s="259"/>
      <c r="E854" s="260"/>
      <c r="F854" s="261"/>
      <c r="G854" s="262"/>
      <c r="H854" s="259"/>
      <c r="I854" s="263"/>
      <c r="J854" s="264">
        <f t="shared" si="13"/>
        <v>0</v>
      </c>
    </row>
    <row r="855" spans="1:10" s="2" customFormat="1">
      <c r="A855" s="324">
        <v>849</v>
      </c>
      <c r="B855" s="311"/>
      <c r="C855" s="258" t="str">
        <f>IF(AND(B855="",G855=""),"",(IF(OR(B855="",VLOOKUP(B855,BUDGET!$A:$G,7,0)=0,MID(B855,3,1)&lt;&gt;"."),"BL ???",VLOOKUP(B855,BUDGET!$A:$G,2,0))))</f>
        <v/>
      </c>
      <c r="D855" s="259"/>
      <c r="E855" s="260"/>
      <c r="F855" s="261"/>
      <c r="G855" s="262"/>
      <c r="H855" s="259"/>
      <c r="I855" s="263"/>
      <c r="J855" s="264">
        <f t="shared" si="13"/>
        <v>0</v>
      </c>
    </row>
    <row r="856" spans="1:10" s="2" customFormat="1">
      <c r="A856" s="324">
        <v>850</v>
      </c>
      <c r="B856" s="311"/>
      <c r="C856" s="258" t="str">
        <f>IF(AND(B856="",G856=""),"",(IF(OR(B856="",VLOOKUP(B856,BUDGET!$A:$G,7,0)=0,MID(B856,3,1)&lt;&gt;"."),"BL ???",VLOOKUP(B856,BUDGET!$A:$G,2,0))))</f>
        <v/>
      </c>
      <c r="D856" s="259"/>
      <c r="E856" s="260"/>
      <c r="F856" s="261"/>
      <c r="G856" s="262"/>
      <c r="H856" s="259"/>
      <c r="I856" s="263"/>
      <c r="J856" s="264">
        <f t="shared" si="13"/>
        <v>0</v>
      </c>
    </row>
    <row r="857" spans="1:10" s="2" customFormat="1">
      <c r="A857" s="324">
        <v>851</v>
      </c>
      <c r="B857" s="311"/>
      <c r="C857" s="258" t="str">
        <f>IF(AND(B857="",G857=""),"",(IF(OR(B857="",VLOOKUP(B857,BUDGET!$A:$G,7,0)=0,MID(B857,3,1)&lt;&gt;"."),"BL ???",VLOOKUP(B857,BUDGET!$A:$G,2,0))))</f>
        <v/>
      </c>
      <c r="D857" s="259"/>
      <c r="E857" s="260"/>
      <c r="F857" s="261"/>
      <c r="G857" s="262"/>
      <c r="H857" s="259"/>
      <c r="I857" s="263"/>
      <c r="J857" s="264">
        <f t="shared" si="13"/>
        <v>0</v>
      </c>
    </row>
    <row r="858" spans="1:10" s="2" customFormat="1">
      <c r="A858" s="324">
        <v>852</v>
      </c>
      <c r="B858" s="311"/>
      <c r="C858" s="258" t="str">
        <f>IF(AND(B858="",G858=""),"",(IF(OR(B858="",VLOOKUP(B858,BUDGET!$A:$G,7,0)=0,MID(B858,3,1)&lt;&gt;"."),"BL ???",VLOOKUP(B858,BUDGET!$A:$G,2,0))))</f>
        <v/>
      </c>
      <c r="D858" s="259"/>
      <c r="E858" s="260"/>
      <c r="F858" s="261"/>
      <c r="G858" s="262"/>
      <c r="H858" s="259"/>
      <c r="I858" s="263"/>
      <c r="J858" s="264">
        <f t="shared" si="13"/>
        <v>0</v>
      </c>
    </row>
    <row r="859" spans="1:10" s="2" customFormat="1">
      <c r="A859" s="324">
        <v>853</v>
      </c>
      <c r="B859" s="311"/>
      <c r="C859" s="258" t="str">
        <f>IF(AND(B859="",G859=""),"",(IF(OR(B859="",VLOOKUP(B859,BUDGET!$A:$G,7,0)=0,MID(B859,3,1)&lt;&gt;"."),"BL ???",VLOOKUP(B859,BUDGET!$A:$G,2,0))))</f>
        <v/>
      </c>
      <c r="D859" s="259"/>
      <c r="E859" s="260"/>
      <c r="F859" s="261"/>
      <c r="G859" s="262"/>
      <c r="H859" s="259"/>
      <c r="I859" s="263"/>
      <c r="J859" s="264">
        <f t="shared" si="13"/>
        <v>0</v>
      </c>
    </row>
    <row r="860" spans="1:10" s="2" customFormat="1">
      <c r="A860" s="324">
        <v>854</v>
      </c>
      <c r="B860" s="311"/>
      <c r="C860" s="258" t="str">
        <f>IF(AND(B860="",G860=""),"",(IF(OR(B860="",VLOOKUP(B860,BUDGET!$A:$G,7,0)=0,MID(B860,3,1)&lt;&gt;"."),"BL ???",VLOOKUP(B860,BUDGET!$A:$G,2,0))))</f>
        <v/>
      </c>
      <c r="D860" s="259"/>
      <c r="E860" s="260"/>
      <c r="F860" s="261"/>
      <c r="G860" s="262"/>
      <c r="H860" s="259"/>
      <c r="I860" s="263"/>
      <c r="J860" s="264">
        <f t="shared" si="13"/>
        <v>0</v>
      </c>
    </row>
    <row r="861" spans="1:10" s="2" customFormat="1">
      <c r="A861" s="324">
        <v>855</v>
      </c>
      <c r="B861" s="311"/>
      <c r="C861" s="258" t="str">
        <f>IF(AND(B861="",G861=""),"",(IF(OR(B861="",VLOOKUP(B861,BUDGET!$A:$G,7,0)=0,MID(B861,3,1)&lt;&gt;"."),"BL ???",VLOOKUP(B861,BUDGET!$A:$G,2,0))))</f>
        <v/>
      </c>
      <c r="D861" s="259"/>
      <c r="E861" s="260"/>
      <c r="F861" s="261"/>
      <c r="G861" s="262"/>
      <c r="H861" s="259"/>
      <c r="I861" s="263"/>
      <c r="J861" s="264">
        <f t="shared" si="13"/>
        <v>0</v>
      </c>
    </row>
    <row r="862" spans="1:10" s="2" customFormat="1">
      <c r="A862" s="324">
        <v>856</v>
      </c>
      <c r="B862" s="311"/>
      <c r="C862" s="258" t="str">
        <f>IF(AND(B862="",G862=""),"",(IF(OR(B862="",VLOOKUP(B862,BUDGET!$A:$G,7,0)=0,MID(B862,3,1)&lt;&gt;"."),"BL ???",VLOOKUP(B862,BUDGET!$A:$G,2,0))))</f>
        <v/>
      </c>
      <c r="D862" s="259"/>
      <c r="E862" s="260"/>
      <c r="F862" s="261"/>
      <c r="G862" s="262"/>
      <c r="H862" s="259"/>
      <c r="I862" s="263"/>
      <c r="J862" s="264">
        <f t="shared" si="13"/>
        <v>0</v>
      </c>
    </row>
    <row r="863" spans="1:10" s="2" customFormat="1">
      <c r="A863" s="324">
        <v>857</v>
      </c>
      <c r="B863" s="311"/>
      <c r="C863" s="258" t="str">
        <f>IF(AND(B863="",G863=""),"",(IF(OR(B863="",VLOOKUP(B863,BUDGET!$A:$G,7,0)=0,MID(B863,3,1)&lt;&gt;"."),"BL ???",VLOOKUP(B863,BUDGET!$A:$G,2,0))))</f>
        <v/>
      </c>
      <c r="D863" s="259"/>
      <c r="E863" s="260"/>
      <c r="F863" s="261"/>
      <c r="G863" s="262"/>
      <c r="H863" s="259"/>
      <c r="I863" s="263"/>
      <c r="J863" s="264">
        <f t="shared" si="13"/>
        <v>0</v>
      </c>
    </row>
    <row r="864" spans="1:10" s="2" customFormat="1">
      <c r="A864" s="324">
        <v>858</v>
      </c>
      <c r="B864" s="311"/>
      <c r="C864" s="258" t="str">
        <f>IF(AND(B864="",G864=""),"",(IF(OR(B864="",VLOOKUP(B864,BUDGET!$A:$G,7,0)=0,MID(B864,3,1)&lt;&gt;"."),"BL ???",VLOOKUP(B864,BUDGET!$A:$G,2,0))))</f>
        <v/>
      </c>
      <c r="D864" s="259"/>
      <c r="E864" s="260"/>
      <c r="F864" s="261"/>
      <c r="G864" s="262"/>
      <c r="H864" s="259"/>
      <c r="I864" s="263"/>
      <c r="J864" s="264">
        <f t="shared" si="13"/>
        <v>0</v>
      </c>
    </row>
    <row r="865" spans="1:10" s="2" customFormat="1">
      <c r="A865" s="324">
        <v>859</v>
      </c>
      <c r="B865" s="311"/>
      <c r="C865" s="258" t="str">
        <f>IF(AND(B865="",G865=""),"",(IF(OR(B865="",VLOOKUP(B865,BUDGET!$A:$G,7,0)=0,MID(B865,3,1)&lt;&gt;"."),"BL ???",VLOOKUP(B865,BUDGET!$A:$G,2,0))))</f>
        <v/>
      </c>
      <c r="D865" s="259"/>
      <c r="E865" s="260"/>
      <c r="F865" s="261"/>
      <c r="G865" s="262"/>
      <c r="H865" s="259"/>
      <c r="I865" s="263"/>
      <c r="J865" s="264">
        <f t="shared" si="13"/>
        <v>0</v>
      </c>
    </row>
    <row r="866" spans="1:10" s="2" customFormat="1">
      <c r="A866" s="324">
        <v>860</v>
      </c>
      <c r="B866" s="311"/>
      <c r="C866" s="258" t="str">
        <f>IF(AND(B866="",G866=""),"",(IF(OR(B866="",VLOOKUP(B866,BUDGET!$A:$G,7,0)=0,MID(B866,3,1)&lt;&gt;"."),"BL ???",VLOOKUP(B866,BUDGET!$A:$G,2,0))))</f>
        <v/>
      </c>
      <c r="D866" s="259"/>
      <c r="E866" s="260"/>
      <c r="F866" s="261"/>
      <c r="G866" s="262"/>
      <c r="H866" s="259"/>
      <c r="I866" s="263"/>
      <c r="J866" s="264">
        <f t="shared" si="13"/>
        <v>0</v>
      </c>
    </row>
    <row r="867" spans="1:10" s="2" customFormat="1">
      <c r="A867" s="324">
        <v>861</v>
      </c>
      <c r="B867" s="311"/>
      <c r="C867" s="258" t="str">
        <f>IF(AND(B867="",G867=""),"",(IF(OR(B867="",VLOOKUP(B867,BUDGET!$A:$G,7,0)=0,MID(B867,3,1)&lt;&gt;"."),"BL ???",VLOOKUP(B867,BUDGET!$A:$G,2,0))))</f>
        <v/>
      </c>
      <c r="D867" s="259"/>
      <c r="E867" s="260"/>
      <c r="F867" s="261"/>
      <c r="G867" s="262"/>
      <c r="H867" s="259"/>
      <c r="I867" s="263"/>
      <c r="J867" s="264">
        <f t="shared" si="13"/>
        <v>0</v>
      </c>
    </row>
    <row r="868" spans="1:10" s="2" customFormat="1">
      <c r="A868" s="324">
        <v>862</v>
      </c>
      <c r="B868" s="311"/>
      <c r="C868" s="258" t="str">
        <f>IF(AND(B868="",G868=""),"",(IF(OR(B868="",VLOOKUP(B868,BUDGET!$A:$G,7,0)=0,MID(B868,3,1)&lt;&gt;"."),"BL ???",VLOOKUP(B868,BUDGET!$A:$G,2,0))))</f>
        <v/>
      </c>
      <c r="D868" s="259"/>
      <c r="E868" s="260"/>
      <c r="F868" s="261"/>
      <c r="G868" s="262"/>
      <c r="H868" s="259"/>
      <c r="I868" s="263"/>
      <c r="J868" s="264">
        <f t="shared" si="13"/>
        <v>0</v>
      </c>
    </row>
    <row r="869" spans="1:10" s="2" customFormat="1">
      <c r="A869" s="324">
        <v>863</v>
      </c>
      <c r="B869" s="311"/>
      <c r="C869" s="258" t="str">
        <f>IF(AND(B869="",G869=""),"",(IF(OR(B869="",VLOOKUP(B869,BUDGET!$A:$G,7,0)=0,MID(B869,3,1)&lt;&gt;"."),"BL ???",VLOOKUP(B869,BUDGET!$A:$G,2,0))))</f>
        <v/>
      </c>
      <c r="D869" s="259"/>
      <c r="E869" s="260"/>
      <c r="F869" s="261"/>
      <c r="G869" s="262"/>
      <c r="H869" s="259"/>
      <c r="I869" s="263"/>
      <c r="J869" s="264">
        <f t="shared" si="13"/>
        <v>0</v>
      </c>
    </row>
    <row r="870" spans="1:10" s="2" customFormat="1">
      <c r="A870" s="324">
        <v>864</v>
      </c>
      <c r="B870" s="311"/>
      <c r="C870" s="258" t="str">
        <f>IF(AND(B870="",G870=""),"",(IF(OR(B870="",VLOOKUP(B870,BUDGET!$A:$G,7,0)=0,MID(B870,3,1)&lt;&gt;"."),"BL ???",VLOOKUP(B870,BUDGET!$A:$G,2,0))))</f>
        <v/>
      </c>
      <c r="D870" s="259"/>
      <c r="E870" s="260"/>
      <c r="F870" s="261"/>
      <c r="G870" s="262"/>
      <c r="H870" s="259"/>
      <c r="I870" s="263"/>
      <c r="J870" s="264">
        <f t="shared" si="13"/>
        <v>0</v>
      </c>
    </row>
    <row r="871" spans="1:10" s="2" customFormat="1">
      <c r="A871" s="324">
        <v>865</v>
      </c>
      <c r="B871" s="311"/>
      <c r="C871" s="258" t="str">
        <f>IF(AND(B871="",G871=""),"",(IF(OR(B871="",VLOOKUP(B871,BUDGET!$A:$G,7,0)=0,MID(B871,3,1)&lt;&gt;"."),"BL ???",VLOOKUP(B871,BUDGET!$A:$G,2,0))))</f>
        <v/>
      </c>
      <c r="D871" s="259"/>
      <c r="E871" s="260"/>
      <c r="F871" s="261"/>
      <c r="G871" s="262"/>
      <c r="H871" s="259"/>
      <c r="I871" s="263"/>
      <c r="J871" s="264">
        <f t="shared" si="13"/>
        <v>0</v>
      </c>
    </row>
    <row r="872" spans="1:10" s="2" customFormat="1">
      <c r="A872" s="324">
        <v>866</v>
      </c>
      <c r="B872" s="311"/>
      <c r="C872" s="258" t="str">
        <f>IF(AND(B872="",G872=""),"",(IF(OR(B872="",VLOOKUP(B872,BUDGET!$A:$G,7,0)=0,MID(B872,3,1)&lt;&gt;"."),"BL ???",VLOOKUP(B872,BUDGET!$A:$G,2,0))))</f>
        <v/>
      </c>
      <c r="D872" s="259"/>
      <c r="E872" s="260"/>
      <c r="F872" s="261"/>
      <c r="G872" s="262"/>
      <c r="H872" s="259"/>
      <c r="I872" s="263"/>
      <c r="J872" s="264">
        <f t="shared" si="13"/>
        <v>0</v>
      </c>
    </row>
    <row r="873" spans="1:10" s="2" customFormat="1">
      <c r="A873" s="324">
        <v>867</v>
      </c>
      <c r="B873" s="311"/>
      <c r="C873" s="258" t="str">
        <f>IF(AND(B873="",G873=""),"",(IF(OR(B873="",VLOOKUP(B873,BUDGET!$A:$G,7,0)=0,MID(B873,3,1)&lt;&gt;"."),"BL ???",VLOOKUP(B873,BUDGET!$A:$G,2,0))))</f>
        <v/>
      </c>
      <c r="D873" s="259"/>
      <c r="E873" s="260"/>
      <c r="F873" s="261"/>
      <c r="G873" s="262"/>
      <c r="H873" s="259"/>
      <c r="I873" s="263"/>
      <c r="J873" s="264">
        <f t="shared" si="13"/>
        <v>0</v>
      </c>
    </row>
    <row r="874" spans="1:10" s="2" customFormat="1">
      <c r="A874" s="324">
        <v>868</v>
      </c>
      <c r="B874" s="311"/>
      <c r="C874" s="258" t="str">
        <f>IF(AND(B874="",G874=""),"",(IF(OR(B874="",VLOOKUP(B874,BUDGET!$A:$G,7,0)=0,MID(B874,3,1)&lt;&gt;"."),"BL ???",VLOOKUP(B874,BUDGET!$A:$G,2,0))))</f>
        <v/>
      </c>
      <c r="D874" s="259"/>
      <c r="E874" s="260"/>
      <c r="F874" s="261"/>
      <c r="G874" s="262"/>
      <c r="H874" s="259"/>
      <c r="I874" s="263"/>
      <c r="J874" s="264">
        <f t="shared" si="13"/>
        <v>0</v>
      </c>
    </row>
    <row r="875" spans="1:10" s="2" customFormat="1">
      <c r="A875" s="324">
        <v>869</v>
      </c>
      <c r="B875" s="311"/>
      <c r="C875" s="258" t="str">
        <f>IF(AND(B875="",G875=""),"",(IF(OR(B875="",VLOOKUP(B875,BUDGET!$A:$G,7,0)=0,MID(B875,3,1)&lt;&gt;"."),"BL ???",VLOOKUP(B875,BUDGET!$A:$G,2,0))))</f>
        <v/>
      </c>
      <c r="D875" s="259"/>
      <c r="E875" s="260"/>
      <c r="F875" s="261"/>
      <c r="G875" s="262"/>
      <c r="H875" s="259"/>
      <c r="I875" s="263"/>
      <c r="J875" s="264">
        <f t="shared" si="13"/>
        <v>0</v>
      </c>
    </row>
    <row r="876" spans="1:10" s="2" customFormat="1">
      <c r="A876" s="324">
        <v>870</v>
      </c>
      <c r="B876" s="311"/>
      <c r="C876" s="258" t="str">
        <f>IF(AND(B876="",G876=""),"",(IF(OR(B876="",VLOOKUP(B876,BUDGET!$A:$G,7,0)=0,MID(B876,3,1)&lt;&gt;"."),"BL ???",VLOOKUP(B876,BUDGET!$A:$G,2,0))))</f>
        <v/>
      </c>
      <c r="D876" s="259"/>
      <c r="E876" s="260"/>
      <c r="F876" s="261"/>
      <c r="G876" s="262"/>
      <c r="H876" s="259"/>
      <c r="I876" s="263"/>
      <c r="J876" s="264">
        <f t="shared" si="13"/>
        <v>0</v>
      </c>
    </row>
    <row r="877" spans="1:10" s="2" customFormat="1">
      <c r="A877" s="324">
        <v>871</v>
      </c>
      <c r="B877" s="311"/>
      <c r="C877" s="258" t="str">
        <f>IF(AND(B877="",G877=""),"",(IF(OR(B877="",VLOOKUP(B877,BUDGET!$A:$G,7,0)=0,MID(B877,3,1)&lt;&gt;"."),"BL ???",VLOOKUP(B877,BUDGET!$A:$G,2,0))))</f>
        <v/>
      </c>
      <c r="D877" s="259"/>
      <c r="E877" s="260"/>
      <c r="F877" s="261"/>
      <c r="G877" s="262"/>
      <c r="H877" s="259"/>
      <c r="I877" s="263"/>
      <c r="J877" s="264">
        <f t="shared" si="13"/>
        <v>0</v>
      </c>
    </row>
    <row r="878" spans="1:10" s="2" customFormat="1">
      <c r="A878" s="324">
        <v>872</v>
      </c>
      <c r="B878" s="311"/>
      <c r="C878" s="258" t="str">
        <f>IF(AND(B878="",G878=""),"",(IF(OR(B878="",VLOOKUP(B878,BUDGET!$A:$G,7,0)=0,MID(B878,3,1)&lt;&gt;"."),"BL ???",VLOOKUP(B878,BUDGET!$A:$G,2,0))))</f>
        <v/>
      </c>
      <c r="D878" s="259"/>
      <c r="E878" s="260"/>
      <c r="F878" s="261"/>
      <c r="G878" s="262"/>
      <c r="H878" s="259"/>
      <c r="I878" s="263"/>
      <c r="J878" s="264">
        <f t="shared" si="13"/>
        <v>0</v>
      </c>
    </row>
    <row r="879" spans="1:10" s="2" customFormat="1">
      <c r="A879" s="324">
        <v>873</v>
      </c>
      <c r="B879" s="311"/>
      <c r="C879" s="258" t="str">
        <f>IF(AND(B879="",G879=""),"",(IF(OR(B879="",VLOOKUP(B879,BUDGET!$A:$G,7,0)=0,MID(B879,3,1)&lt;&gt;"."),"BL ???",VLOOKUP(B879,BUDGET!$A:$G,2,0))))</f>
        <v/>
      </c>
      <c r="D879" s="259"/>
      <c r="E879" s="260"/>
      <c r="F879" s="261"/>
      <c r="G879" s="262"/>
      <c r="H879" s="259"/>
      <c r="I879" s="263"/>
      <c r="J879" s="264">
        <f t="shared" si="13"/>
        <v>0</v>
      </c>
    </row>
    <row r="880" spans="1:10" s="2" customFormat="1">
      <c r="A880" s="324">
        <v>874</v>
      </c>
      <c r="B880" s="311"/>
      <c r="C880" s="258" t="str">
        <f>IF(AND(B880="",G880=""),"",(IF(OR(B880="",VLOOKUP(B880,BUDGET!$A:$G,7,0)=0,MID(B880,3,1)&lt;&gt;"."),"BL ???",VLOOKUP(B880,BUDGET!$A:$G,2,0))))</f>
        <v/>
      </c>
      <c r="D880" s="259"/>
      <c r="E880" s="260"/>
      <c r="F880" s="261"/>
      <c r="G880" s="262"/>
      <c r="H880" s="259"/>
      <c r="I880" s="263"/>
      <c r="J880" s="264">
        <f t="shared" si="13"/>
        <v>0</v>
      </c>
    </row>
    <row r="881" spans="1:10" s="2" customFormat="1">
      <c r="A881" s="324">
        <v>875</v>
      </c>
      <c r="B881" s="311"/>
      <c r="C881" s="258" t="str">
        <f>IF(AND(B881="",G881=""),"",(IF(OR(B881="",VLOOKUP(B881,BUDGET!$A:$G,7,0)=0,MID(B881,3,1)&lt;&gt;"."),"BL ???",VLOOKUP(B881,BUDGET!$A:$G,2,0))))</f>
        <v/>
      </c>
      <c r="D881" s="259"/>
      <c r="E881" s="260"/>
      <c r="F881" s="261"/>
      <c r="G881" s="262"/>
      <c r="H881" s="259"/>
      <c r="I881" s="263"/>
      <c r="J881" s="264">
        <f t="shared" si="13"/>
        <v>0</v>
      </c>
    </row>
    <row r="882" spans="1:10" s="2" customFormat="1">
      <c r="A882" s="324">
        <v>876</v>
      </c>
      <c r="B882" s="311"/>
      <c r="C882" s="258" t="str">
        <f>IF(AND(B882="",G882=""),"",(IF(OR(B882="",VLOOKUP(B882,BUDGET!$A:$G,7,0)=0,MID(B882,3,1)&lt;&gt;"."),"BL ???",VLOOKUP(B882,BUDGET!$A:$G,2,0))))</f>
        <v/>
      </c>
      <c r="D882" s="259"/>
      <c r="E882" s="260"/>
      <c r="F882" s="261"/>
      <c r="G882" s="262"/>
      <c r="H882" s="259"/>
      <c r="I882" s="263"/>
      <c r="J882" s="264">
        <f t="shared" si="13"/>
        <v>0</v>
      </c>
    </row>
    <row r="883" spans="1:10" s="2" customFormat="1">
      <c r="A883" s="324">
        <v>877</v>
      </c>
      <c r="B883" s="311"/>
      <c r="C883" s="258" t="str">
        <f>IF(AND(B883="",G883=""),"",(IF(OR(B883="",VLOOKUP(B883,BUDGET!$A:$G,7,0)=0,MID(B883,3,1)&lt;&gt;"."),"BL ???",VLOOKUP(B883,BUDGET!$A:$G,2,0))))</f>
        <v/>
      </c>
      <c r="D883" s="259"/>
      <c r="E883" s="260"/>
      <c r="F883" s="261"/>
      <c r="G883" s="262"/>
      <c r="H883" s="259"/>
      <c r="I883" s="263"/>
      <c r="J883" s="264">
        <f t="shared" si="13"/>
        <v>0</v>
      </c>
    </row>
    <row r="884" spans="1:10" s="2" customFormat="1">
      <c r="A884" s="324">
        <v>878</v>
      </c>
      <c r="B884" s="311"/>
      <c r="C884" s="258" t="str">
        <f>IF(AND(B884="",G884=""),"",(IF(OR(B884="",VLOOKUP(B884,BUDGET!$A:$G,7,0)=0,MID(B884,3,1)&lt;&gt;"."),"BL ???",VLOOKUP(B884,BUDGET!$A:$G,2,0))))</f>
        <v/>
      </c>
      <c r="D884" s="259"/>
      <c r="E884" s="260"/>
      <c r="F884" s="261"/>
      <c r="G884" s="262"/>
      <c r="H884" s="259"/>
      <c r="I884" s="263"/>
      <c r="J884" s="264">
        <f t="shared" si="13"/>
        <v>0</v>
      </c>
    </row>
    <row r="885" spans="1:10" s="2" customFormat="1">
      <c r="A885" s="324">
        <v>879</v>
      </c>
      <c r="B885" s="311"/>
      <c r="C885" s="258" t="str">
        <f>IF(AND(B885="",G885=""),"",(IF(OR(B885="",VLOOKUP(B885,BUDGET!$A:$G,7,0)=0,MID(B885,3,1)&lt;&gt;"."),"BL ???",VLOOKUP(B885,BUDGET!$A:$G,2,0))))</f>
        <v/>
      </c>
      <c r="D885" s="259"/>
      <c r="E885" s="260"/>
      <c r="F885" s="261"/>
      <c r="G885" s="262"/>
      <c r="H885" s="259"/>
      <c r="I885" s="263"/>
      <c r="J885" s="264">
        <f t="shared" si="13"/>
        <v>0</v>
      </c>
    </row>
    <row r="886" spans="1:10" s="2" customFormat="1">
      <c r="A886" s="324">
        <v>880</v>
      </c>
      <c r="B886" s="311"/>
      <c r="C886" s="258" t="str">
        <f>IF(AND(B886="",G886=""),"",(IF(OR(B886="",VLOOKUP(B886,BUDGET!$A:$G,7,0)=0,MID(B886,3,1)&lt;&gt;"."),"BL ???",VLOOKUP(B886,BUDGET!$A:$G,2,0))))</f>
        <v/>
      </c>
      <c r="D886" s="259"/>
      <c r="E886" s="260"/>
      <c r="F886" s="261"/>
      <c r="G886" s="262"/>
      <c r="H886" s="259"/>
      <c r="I886" s="263"/>
      <c r="J886" s="264">
        <f t="shared" si="13"/>
        <v>0</v>
      </c>
    </row>
    <row r="887" spans="1:10" s="2" customFormat="1">
      <c r="A887" s="324">
        <v>881</v>
      </c>
      <c r="B887" s="311"/>
      <c r="C887" s="258" t="str">
        <f>IF(AND(B887="",G887=""),"",(IF(OR(B887="",VLOOKUP(B887,BUDGET!$A:$G,7,0)=0,MID(B887,3,1)&lt;&gt;"."),"BL ???",VLOOKUP(B887,BUDGET!$A:$G,2,0))))</f>
        <v/>
      </c>
      <c r="D887" s="259"/>
      <c r="E887" s="260"/>
      <c r="F887" s="261"/>
      <c r="G887" s="262"/>
      <c r="H887" s="259"/>
      <c r="I887" s="263"/>
      <c r="J887" s="264">
        <f t="shared" si="13"/>
        <v>0</v>
      </c>
    </row>
    <row r="888" spans="1:10" s="2" customFormat="1">
      <c r="A888" s="324">
        <v>882</v>
      </c>
      <c r="B888" s="311"/>
      <c r="C888" s="258" t="str">
        <f>IF(AND(B888="",G888=""),"",(IF(OR(B888="",VLOOKUP(B888,BUDGET!$A:$G,7,0)=0,MID(B888,3,1)&lt;&gt;"."),"BL ???",VLOOKUP(B888,BUDGET!$A:$G,2,0))))</f>
        <v/>
      </c>
      <c r="D888" s="259"/>
      <c r="E888" s="260"/>
      <c r="F888" s="261"/>
      <c r="G888" s="262"/>
      <c r="H888" s="259"/>
      <c r="I888" s="263"/>
      <c r="J888" s="264">
        <f t="shared" si="13"/>
        <v>0</v>
      </c>
    </row>
    <row r="889" spans="1:10" s="2" customFormat="1">
      <c r="A889" s="324">
        <v>883</v>
      </c>
      <c r="B889" s="311"/>
      <c r="C889" s="258" t="str">
        <f>IF(AND(B889="",G889=""),"",(IF(OR(B889="",VLOOKUP(B889,BUDGET!$A:$G,7,0)=0,MID(B889,3,1)&lt;&gt;"."),"BL ???",VLOOKUP(B889,BUDGET!$A:$G,2,0))))</f>
        <v/>
      </c>
      <c r="D889" s="259"/>
      <c r="E889" s="260"/>
      <c r="F889" s="261"/>
      <c r="G889" s="262"/>
      <c r="H889" s="259"/>
      <c r="I889" s="263"/>
      <c r="J889" s="264">
        <f t="shared" si="13"/>
        <v>0</v>
      </c>
    </row>
    <row r="890" spans="1:10" s="2" customFormat="1">
      <c r="A890" s="324">
        <v>884</v>
      </c>
      <c r="B890" s="311"/>
      <c r="C890" s="258" t="str">
        <f>IF(AND(B890="",G890=""),"",(IF(OR(B890="",VLOOKUP(B890,BUDGET!$A:$G,7,0)=0,MID(B890,3,1)&lt;&gt;"."),"BL ???",VLOOKUP(B890,BUDGET!$A:$G,2,0))))</f>
        <v/>
      </c>
      <c r="D890" s="259"/>
      <c r="E890" s="260"/>
      <c r="F890" s="261"/>
      <c r="G890" s="262"/>
      <c r="H890" s="259"/>
      <c r="I890" s="263"/>
      <c r="J890" s="264">
        <f t="shared" si="13"/>
        <v>0</v>
      </c>
    </row>
    <row r="891" spans="1:10" s="2" customFormat="1">
      <c r="A891" s="324">
        <v>885</v>
      </c>
      <c r="B891" s="311"/>
      <c r="C891" s="258" t="str">
        <f>IF(AND(B891="",G891=""),"",(IF(OR(B891="",VLOOKUP(B891,BUDGET!$A:$G,7,0)=0,MID(B891,3,1)&lt;&gt;"."),"BL ???",VLOOKUP(B891,BUDGET!$A:$G,2,0))))</f>
        <v/>
      </c>
      <c r="D891" s="259"/>
      <c r="E891" s="260"/>
      <c r="F891" s="261"/>
      <c r="G891" s="262"/>
      <c r="H891" s="259"/>
      <c r="I891" s="263"/>
      <c r="J891" s="264">
        <f t="shared" si="13"/>
        <v>0</v>
      </c>
    </row>
    <row r="892" spans="1:10" s="2" customFormat="1">
      <c r="A892" s="324">
        <v>886</v>
      </c>
      <c r="B892" s="311"/>
      <c r="C892" s="258" t="str">
        <f>IF(AND(B892="",G892=""),"",(IF(OR(B892="",VLOOKUP(B892,BUDGET!$A:$G,7,0)=0,MID(B892,3,1)&lt;&gt;"."),"BL ???",VLOOKUP(B892,BUDGET!$A:$G,2,0))))</f>
        <v/>
      </c>
      <c r="D892" s="259"/>
      <c r="E892" s="260"/>
      <c r="F892" s="261"/>
      <c r="G892" s="262"/>
      <c r="H892" s="259"/>
      <c r="I892" s="263"/>
      <c r="J892" s="264">
        <f t="shared" si="13"/>
        <v>0</v>
      </c>
    </row>
    <row r="893" spans="1:10" s="2" customFormat="1">
      <c r="A893" s="324">
        <v>887</v>
      </c>
      <c r="B893" s="311"/>
      <c r="C893" s="258" t="str">
        <f>IF(AND(B893="",G893=""),"",(IF(OR(B893="",VLOOKUP(B893,BUDGET!$A:$G,7,0)=0,MID(B893,3,1)&lt;&gt;"."),"BL ???",VLOOKUP(B893,BUDGET!$A:$G,2,0))))</f>
        <v/>
      </c>
      <c r="D893" s="259"/>
      <c r="E893" s="260"/>
      <c r="F893" s="261"/>
      <c r="G893" s="262"/>
      <c r="H893" s="259"/>
      <c r="I893" s="263"/>
      <c r="J893" s="264">
        <f t="shared" si="13"/>
        <v>0</v>
      </c>
    </row>
    <row r="894" spans="1:10" s="2" customFormat="1">
      <c r="A894" s="324">
        <v>888</v>
      </c>
      <c r="B894" s="311"/>
      <c r="C894" s="258" t="str">
        <f>IF(AND(B894="",G894=""),"",(IF(OR(B894="",VLOOKUP(B894,BUDGET!$A:$G,7,0)=0,MID(B894,3,1)&lt;&gt;"."),"BL ???",VLOOKUP(B894,BUDGET!$A:$G,2,0))))</f>
        <v/>
      </c>
      <c r="D894" s="259"/>
      <c r="E894" s="260"/>
      <c r="F894" s="261"/>
      <c r="G894" s="262"/>
      <c r="H894" s="259"/>
      <c r="I894" s="263"/>
      <c r="J894" s="264">
        <f t="shared" si="13"/>
        <v>0</v>
      </c>
    </row>
    <row r="895" spans="1:10" s="2" customFormat="1">
      <c r="A895" s="324">
        <v>889</v>
      </c>
      <c r="B895" s="311"/>
      <c r="C895" s="258" t="str">
        <f>IF(AND(B895="",G895=""),"",(IF(OR(B895="",VLOOKUP(B895,BUDGET!$A:$G,7,0)=0,MID(B895,3,1)&lt;&gt;"."),"BL ???",VLOOKUP(B895,BUDGET!$A:$G,2,0))))</f>
        <v/>
      </c>
      <c r="D895" s="259"/>
      <c r="E895" s="260"/>
      <c r="F895" s="261"/>
      <c r="G895" s="262"/>
      <c r="H895" s="259"/>
      <c r="I895" s="263"/>
      <c r="J895" s="264">
        <f t="shared" si="13"/>
        <v>0</v>
      </c>
    </row>
    <row r="896" spans="1:10" s="2" customFormat="1">
      <c r="A896" s="324">
        <v>890</v>
      </c>
      <c r="B896" s="311"/>
      <c r="C896" s="258" t="str">
        <f>IF(AND(B896="",G896=""),"",(IF(OR(B896="",VLOOKUP(B896,BUDGET!$A:$G,7,0)=0,MID(B896,3,1)&lt;&gt;"."),"BL ???",VLOOKUP(B896,BUDGET!$A:$G,2,0))))</f>
        <v/>
      </c>
      <c r="D896" s="259"/>
      <c r="E896" s="260"/>
      <c r="F896" s="261"/>
      <c r="G896" s="262"/>
      <c r="H896" s="259"/>
      <c r="I896" s="263"/>
      <c r="J896" s="264">
        <f t="shared" si="13"/>
        <v>0</v>
      </c>
    </row>
    <row r="897" spans="1:10" s="2" customFormat="1">
      <c r="A897" s="324">
        <v>891</v>
      </c>
      <c r="B897" s="311"/>
      <c r="C897" s="258" t="str">
        <f>IF(AND(B897="",G897=""),"",(IF(OR(B897="",VLOOKUP(B897,BUDGET!$A:$G,7,0)=0,MID(B897,3,1)&lt;&gt;"."),"BL ???",VLOOKUP(B897,BUDGET!$A:$G,2,0))))</f>
        <v/>
      </c>
      <c r="D897" s="259"/>
      <c r="E897" s="260"/>
      <c r="F897" s="261"/>
      <c r="G897" s="262"/>
      <c r="H897" s="259"/>
      <c r="I897" s="263"/>
      <c r="J897" s="264">
        <f t="shared" si="13"/>
        <v>0</v>
      </c>
    </row>
    <row r="898" spans="1:10" s="2" customFormat="1">
      <c r="A898" s="324">
        <v>892</v>
      </c>
      <c r="B898" s="311"/>
      <c r="C898" s="258" t="str">
        <f>IF(AND(B898="",G898=""),"",(IF(OR(B898="",VLOOKUP(B898,BUDGET!$A:$G,7,0)=0,MID(B898,3,1)&lt;&gt;"."),"BL ???",VLOOKUP(B898,BUDGET!$A:$G,2,0))))</f>
        <v/>
      </c>
      <c r="D898" s="259"/>
      <c r="E898" s="260"/>
      <c r="F898" s="261"/>
      <c r="G898" s="262"/>
      <c r="H898" s="259"/>
      <c r="I898" s="263"/>
      <c r="J898" s="264">
        <f t="shared" si="13"/>
        <v>0</v>
      </c>
    </row>
    <row r="899" spans="1:10" s="2" customFormat="1">
      <c r="A899" s="324">
        <v>893</v>
      </c>
      <c r="B899" s="311"/>
      <c r="C899" s="258" t="str">
        <f>IF(AND(B899="",G899=""),"",(IF(OR(B899="",VLOOKUP(B899,BUDGET!$A:$G,7,0)=0,MID(B899,3,1)&lt;&gt;"."),"BL ???",VLOOKUP(B899,BUDGET!$A:$G,2,0))))</f>
        <v/>
      </c>
      <c r="D899" s="259"/>
      <c r="E899" s="260"/>
      <c r="F899" s="261"/>
      <c r="G899" s="262"/>
      <c r="H899" s="259"/>
      <c r="I899" s="263"/>
      <c r="J899" s="264">
        <f t="shared" si="13"/>
        <v>0</v>
      </c>
    </row>
    <row r="900" spans="1:10" s="2" customFormat="1">
      <c r="A900" s="324">
        <v>894</v>
      </c>
      <c r="B900" s="311"/>
      <c r="C900" s="258" t="str">
        <f>IF(AND(B900="",G900=""),"",(IF(OR(B900="",VLOOKUP(B900,BUDGET!$A:$G,7,0)=0,MID(B900,3,1)&lt;&gt;"."),"BL ???",VLOOKUP(B900,BUDGET!$A:$G,2,0))))</f>
        <v/>
      </c>
      <c r="D900" s="259"/>
      <c r="E900" s="260"/>
      <c r="F900" s="261"/>
      <c r="G900" s="262"/>
      <c r="H900" s="259"/>
      <c r="I900" s="263"/>
      <c r="J900" s="264">
        <f t="shared" si="13"/>
        <v>0</v>
      </c>
    </row>
    <row r="901" spans="1:10" s="2" customFormat="1">
      <c r="A901" s="324">
        <v>895</v>
      </c>
      <c r="B901" s="311"/>
      <c r="C901" s="258" t="str">
        <f>IF(AND(B901="",G901=""),"",(IF(OR(B901="",VLOOKUP(B901,BUDGET!$A:$G,7,0)=0,MID(B901,3,1)&lt;&gt;"."),"BL ???",VLOOKUP(B901,BUDGET!$A:$G,2,0))))</f>
        <v/>
      </c>
      <c r="D901" s="259"/>
      <c r="E901" s="260"/>
      <c r="F901" s="261"/>
      <c r="G901" s="262"/>
      <c r="H901" s="259"/>
      <c r="I901" s="263"/>
      <c r="J901" s="264">
        <f t="shared" si="13"/>
        <v>0</v>
      </c>
    </row>
    <row r="902" spans="1:10" s="2" customFormat="1">
      <c r="A902" s="324">
        <v>896</v>
      </c>
      <c r="B902" s="311"/>
      <c r="C902" s="258" t="str">
        <f>IF(AND(B902="",G902=""),"",(IF(OR(B902="",VLOOKUP(B902,BUDGET!$A:$G,7,0)=0,MID(B902,3,1)&lt;&gt;"."),"BL ???",VLOOKUP(B902,BUDGET!$A:$G,2,0))))</f>
        <v/>
      </c>
      <c r="D902" s="259"/>
      <c r="E902" s="260"/>
      <c r="F902" s="261"/>
      <c r="G902" s="262"/>
      <c r="H902" s="259"/>
      <c r="I902" s="263"/>
      <c r="J902" s="264">
        <f t="shared" si="13"/>
        <v>0</v>
      </c>
    </row>
    <row r="903" spans="1:10" s="2" customFormat="1">
      <c r="A903" s="324">
        <v>897</v>
      </c>
      <c r="B903" s="311"/>
      <c r="C903" s="258" t="str">
        <f>IF(AND(B903="",G903=""),"",(IF(OR(B903="",VLOOKUP(B903,BUDGET!$A:$G,7,0)=0,MID(B903,3,1)&lt;&gt;"."),"BL ???",VLOOKUP(B903,BUDGET!$A:$G,2,0))))</f>
        <v/>
      </c>
      <c r="D903" s="259"/>
      <c r="E903" s="260"/>
      <c r="F903" s="261"/>
      <c r="G903" s="262"/>
      <c r="H903" s="259"/>
      <c r="I903" s="263"/>
      <c r="J903" s="264">
        <f t="shared" si="13"/>
        <v>0</v>
      </c>
    </row>
    <row r="904" spans="1:10" s="2" customFormat="1">
      <c r="A904" s="324">
        <v>898</v>
      </c>
      <c r="B904" s="311"/>
      <c r="C904" s="258" t="str">
        <f>IF(AND(B904="",G904=""),"",(IF(OR(B904="",VLOOKUP(B904,BUDGET!$A:$G,7,0)=0,MID(B904,3,1)&lt;&gt;"."),"BL ???",VLOOKUP(B904,BUDGET!$A:$G,2,0))))</f>
        <v/>
      </c>
      <c r="D904" s="259"/>
      <c r="E904" s="260"/>
      <c r="F904" s="261"/>
      <c r="G904" s="262"/>
      <c r="H904" s="259"/>
      <c r="I904" s="263"/>
      <c r="J904" s="264">
        <f t="shared" ref="J904:J967" si="14">IF((C904="BL ???"),"BL ???",IF(ISERROR(G904/I904),0,G904/I904))</f>
        <v>0</v>
      </c>
    </row>
    <row r="905" spans="1:10" s="2" customFormat="1">
      <c r="A905" s="324">
        <v>899</v>
      </c>
      <c r="B905" s="311"/>
      <c r="C905" s="258" t="str">
        <f>IF(AND(B905="",G905=""),"",(IF(OR(B905="",VLOOKUP(B905,BUDGET!$A:$G,7,0)=0,MID(B905,3,1)&lt;&gt;"."),"BL ???",VLOOKUP(B905,BUDGET!$A:$G,2,0))))</f>
        <v/>
      </c>
      <c r="D905" s="259"/>
      <c r="E905" s="260"/>
      <c r="F905" s="261"/>
      <c r="G905" s="262"/>
      <c r="H905" s="259"/>
      <c r="I905" s="263"/>
      <c r="J905" s="264">
        <f t="shared" si="14"/>
        <v>0</v>
      </c>
    </row>
    <row r="906" spans="1:10" s="2" customFormat="1">
      <c r="A906" s="324">
        <v>900</v>
      </c>
      <c r="B906" s="311"/>
      <c r="C906" s="258" t="str">
        <f>IF(AND(B906="",G906=""),"",(IF(OR(B906="",VLOOKUP(B906,BUDGET!$A:$G,7,0)=0,MID(B906,3,1)&lt;&gt;"."),"BL ???",VLOOKUP(B906,BUDGET!$A:$G,2,0))))</f>
        <v/>
      </c>
      <c r="D906" s="259"/>
      <c r="E906" s="260"/>
      <c r="F906" s="261"/>
      <c r="G906" s="262"/>
      <c r="H906" s="259"/>
      <c r="I906" s="263"/>
      <c r="J906" s="264">
        <f t="shared" si="14"/>
        <v>0</v>
      </c>
    </row>
    <row r="907" spans="1:10" s="2" customFormat="1">
      <c r="A907" s="324">
        <v>901</v>
      </c>
      <c r="B907" s="311"/>
      <c r="C907" s="258" t="str">
        <f>IF(AND(B907="",G907=""),"",(IF(OR(B907="",VLOOKUP(B907,BUDGET!$A:$G,7,0)=0,MID(B907,3,1)&lt;&gt;"."),"BL ???",VLOOKUP(B907,BUDGET!$A:$G,2,0))))</f>
        <v/>
      </c>
      <c r="D907" s="259"/>
      <c r="E907" s="260"/>
      <c r="F907" s="261"/>
      <c r="G907" s="262"/>
      <c r="H907" s="259"/>
      <c r="I907" s="263"/>
      <c r="J907" s="264">
        <f t="shared" si="14"/>
        <v>0</v>
      </c>
    </row>
    <row r="908" spans="1:10" s="2" customFormat="1">
      <c r="A908" s="324">
        <v>902</v>
      </c>
      <c r="B908" s="311"/>
      <c r="C908" s="258" t="str">
        <f>IF(AND(B908="",G908=""),"",(IF(OR(B908="",VLOOKUP(B908,BUDGET!$A:$G,7,0)=0,MID(B908,3,1)&lt;&gt;"."),"BL ???",VLOOKUP(B908,BUDGET!$A:$G,2,0))))</f>
        <v/>
      </c>
      <c r="D908" s="259"/>
      <c r="E908" s="260"/>
      <c r="F908" s="261"/>
      <c r="G908" s="262"/>
      <c r="H908" s="259"/>
      <c r="I908" s="263"/>
      <c r="J908" s="264">
        <f t="shared" si="14"/>
        <v>0</v>
      </c>
    </row>
    <row r="909" spans="1:10" s="2" customFormat="1">
      <c r="A909" s="324">
        <v>903</v>
      </c>
      <c r="B909" s="311"/>
      <c r="C909" s="258" t="str">
        <f>IF(AND(B909="",G909=""),"",(IF(OR(B909="",VLOOKUP(B909,BUDGET!$A:$G,7,0)=0,MID(B909,3,1)&lt;&gt;"."),"BL ???",VLOOKUP(B909,BUDGET!$A:$G,2,0))))</f>
        <v/>
      </c>
      <c r="D909" s="259"/>
      <c r="E909" s="260"/>
      <c r="F909" s="261"/>
      <c r="G909" s="262"/>
      <c r="H909" s="259"/>
      <c r="I909" s="263"/>
      <c r="J909" s="264">
        <f t="shared" si="14"/>
        <v>0</v>
      </c>
    </row>
    <row r="910" spans="1:10" s="2" customFormat="1">
      <c r="A910" s="324">
        <v>904</v>
      </c>
      <c r="B910" s="311"/>
      <c r="C910" s="258" t="str">
        <f>IF(AND(B910="",G910=""),"",(IF(OR(B910="",VLOOKUP(B910,BUDGET!$A:$G,7,0)=0,MID(B910,3,1)&lt;&gt;"."),"BL ???",VLOOKUP(B910,BUDGET!$A:$G,2,0))))</f>
        <v/>
      </c>
      <c r="D910" s="259"/>
      <c r="E910" s="260"/>
      <c r="F910" s="261"/>
      <c r="G910" s="262"/>
      <c r="H910" s="259"/>
      <c r="I910" s="263"/>
      <c r="J910" s="264">
        <f t="shared" si="14"/>
        <v>0</v>
      </c>
    </row>
    <row r="911" spans="1:10" s="2" customFormat="1">
      <c r="A911" s="324">
        <v>905</v>
      </c>
      <c r="B911" s="311"/>
      <c r="C911" s="258" t="str">
        <f>IF(AND(B911="",G911=""),"",(IF(OR(B911="",VLOOKUP(B911,BUDGET!$A:$G,7,0)=0,MID(B911,3,1)&lt;&gt;"."),"BL ???",VLOOKUP(B911,BUDGET!$A:$G,2,0))))</f>
        <v/>
      </c>
      <c r="D911" s="259"/>
      <c r="E911" s="260"/>
      <c r="F911" s="261"/>
      <c r="G911" s="262"/>
      <c r="H911" s="259"/>
      <c r="I911" s="263"/>
      <c r="J911" s="264">
        <f t="shared" si="14"/>
        <v>0</v>
      </c>
    </row>
    <row r="912" spans="1:10" s="2" customFormat="1">
      <c r="A912" s="324">
        <v>906</v>
      </c>
      <c r="B912" s="311"/>
      <c r="C912" s="258" t="str">
        <f>IF(AND(B912="",G912=""),"",(IF(OR(B912="",VLOOKUP(B912,BUDGET!$A:$G,7,0)=0,MID(B912,3,1)&lt;&gt;"."),"BL ???",VLOOKUP(B912,BUDGET!$A:$G,2,0))))</f>
        <v/>
      </c>
      <c r="D912" s="259"/>
      <c r="E912" s="260"/>
      <c r="F912" s="261"/>
      <c r="G912" s="262"/>
      <c r="H912" s="259"/>
      <c r="I912" s="263"/>
      <c r="J912" s="264">
        <f t="shared" si="14"/>
        <v>0</v>
      </c>
    </row>
    <row r="913" spans="1:10" s="2" customFormat="1">
      <c r="A913" s="324">
        <v>907</v>
      </c>
      <c r="B913" s="311"/>
      <c r="C913" s="258" t="str">
        <f>IF(AND(B913="",G913=""),"",(IF(OR(B913="",VLOOKUP(B913,BUDGET!$A:$G,7,0)=0,MID(B913,3,1)&lt;&gt;"."),"BL ???",VLOOKUP(B913,BUDGET!$A:$G,2,0))))</f>
        <v/>
      </c>
      <c r="D913" s="259"/>
      <c r="E913" s="260"/>
      <c r="F913" s="261"/>
      <c r="G913" s="262"/>
      <c r="H913" s="259"/>
      <c r="I913" s="263"/>
      <c r="J913" s="264">
        <f t="shared" si="14"/>
        <v>0</v>
      </c>
    </row>
    <row r="914" spans="1:10" s="2" customFormat="1">
      <c r="A914" s="324">
        <v>908</v>
      </c>
      <c r="B914" s="311"/>
      <c r="C914" s="258" t="str">
        <f>IF(AND(B914="",G914=""),"",(IF(OR(B914="",VLOOKUP(B914,BUDGET!$A:$G,7,0)=0,MID(B914,3,1)&lt;&gt;"."),"BL ???",VLOOKUP(B914,BUDGET!$A:$G,2,0))))</f>
        <v/>
      </c>
      <c r="D914" s="259"/>
      <c r="E914" s="260"/>
      <c r="F914" s="261"/>
      <c r="G914" s="262"/>
      <c r="H914" s="259"/>
      <c r="I914" s="263"/>
      <c r="J914" s="264">
        <f t="shared" si="14"/>
        <v>0</v>
      </c>
    </row>
    <row r="915" spans="1:10" s="2" customFormat="1">
      <c r="A915" s="324">
        <v>909</v>
      </c>
      <c r="B915" s="311"/>
      <c r="C915" s="258" t="str">
        <f>IF(AND(B915="",G915=""),"",(IF(OR(B915="",VLOOKUP(B915,BUDGET!$A:$G,7,0)=0,MID(B915,3,1)&lt;&gt;"."),"BL ???",VLOOKUP(B915,BUDGET!$A:$G,2,0))))</f>
        <v/>
      </c>
      <c r="D915" s="259"/>
      <c r="E915" s="260"/>
      <c r="F915" s="261"/>
      <c r="G915" s="262"/>
      <c r="H915" s="259"/>
      <c r="I915" s="263"/>
      <c r="J915" s="264">
        <f t="shared" si="14"/>
        <v>0</v>
      </c>
    </row>
    <row r="916" spans="1:10" s="2" customFormat="1">
      <c r="A916" s="324">
        <v>910</v>
      </c>
      <c r="B916" s="311"/>
      <c r="C916" s="258" t="str">
        <f>IF(AND(B916="",G916=""),"",(IF(OR(B916="",VLOOKUP(B916,BUDGET!$A:$G,7,0)=0,MID(B916,3,1)&lt;&gt;"."),"BL ???",VLOOKUP(B916,BUDGET!$A:$G,2,0))))</f>
        <v/>
      </c>
      <c r="D916" s="259"/>
      <c r="E916" s="260"/>
      <c r="F916" s="261"/>
      <c r="G916" s="262"/>
      <c r="H916" s="259"/>
      <c r="I916" s="263"/>
      <c r="J916" s="264">
        <f t="shared" si="14"/>
        <v>0</v>
      </c>
    </row>
    <row r="917" spans="1:10" s="2" customFormat="1">
      <c r="A917" s="324">
        <v>911</v>
      </c>
      <c r="B917" s="311"/>
      <c r="C917" s="258" t="str">
        <f>IF(AND(B917="",G917=""),"",(IF(OR(B917="",VLOOKUP(B917,BUDGET!$A:$G,7,0)=0,MID(B917,3,1)&lt;&gt;"."),"BL ???",VLOOKUP(B917,BUDGET!$A:$G,2,0))))</f>
        <v/>
      </c>
      <c r="D917" s="259"/>
      <c r="E917" s="260"/>
      <c r="F917" s="261"/>
      <c r="G917" s="262"/>
      <c r="H917" s="259"/>
      <c r="I917" s="263"/>
      <c r="J917" s="264">
        <f t="shared" si="14"/>
        <v>0</v>
      </c>
    </row>
    <row r="918" spans="1:10" s="2" customFormat="1">
      <c r="A918" s="324">
        <v>912</v>
      </c>
      <c r="B918" s="311"/>
      <c r="C918" s="258" t="str">
        <f>IF(AND(B918="",G918=""),"",(IF(OR(B918="",VLOOKUP(B918,BUDGET!$A:$G,7,0)=0,MID(B918,3,1)&lt;&gt;"."),"BL ???",VLOOKUP(B918,BUDGET!$A:$G,2,0))))</f>
        <v/>
      </c>
      <c r="D918" s="259"/>
      <c r="E918" s="260"/>
      <c r="F918" s="261"/>
      <c r="G918" s="262"/>
      <c r="H918" s="259"/>
      <c r="I918" s="263"/>
      <c r="J918" s="264">
        <f t="shared" si="14"/>
        <v>0</v>
      </c>
    </row>
    <row r="919" spans="1:10" s="2" customFormat="1">
      <c r="A919" s="324">
        <v>913</v>
      </c>
      <c r="B919" s="311"/>
      <c r="C919" s="258" t="str">
        <f>IF(AND(B919="",G919=""),"",(IF(OR(B919="",VLOOKUP(B919,BUDGET!$A:$G,7,0)=0,MID(B919,3,1)&lt;&gt;"."),"BL ???",VLOOKUP(B919,BUDGET!$A:$G,2,0))))</f>
        <v/>
      </c>
      <c r="D919" s="259"/>
      <c r="E919" s="260"/>
      <c r="F919" s="261"/>
      <c r="G919" s="262"/>
      <c r="H919" s="259"/>
      <c r="I919" s="263"/>
      <c r="J919" s="264">
        <f t="shared" si="14"/>
        <v>0</v>
      </c>
    </row>
    <row r="920" spans="1:10" s="2" customFormat="1">
      <c r="A920" s="324">
        <v>914</v>
      </c>
      <c r="B920" s="311"/>
      <c r="C920" s="258" t="str">
        <f>IF(AND(B920="",G920=""),"",(IF(OR(B920="",VLOOKUP(B920,BUDGET!$A:$G,7,0)=0,MID(B920,3,1)&lt;&gt;"."),"BL ???",VLOOKUP(B920,BUDGET!$A:$G,2,0))))</f>
        <v/>
      </c>
      <c r="D920" s="259"/>
      <c r="E920" s="260"/>
      <c r="F920" s="261"/>
      <c r="G920" s="262"/>
      <c r="H920" s="259"/>
      <c r="I920" s="263"/>
      <c r="J920" s="264">
        <f t="shared" si="14"/>
        <v>0</v>
      </c>
    </row>
    <row r="921" spans="1:10" s="2" customFormat="1">
      <c r="A921" s="324">
        <v>915</v>
      </c>
      <c r="B921" s="311"/>
      <c r="C921" s="258" t="str">
        <f>IF(AND(B921="",G921=""),"",(IF(OR(B921="",VLOOKUP(B921,BUDGET!$A:$G,7,0)=0,MID(B921,3,1)&lt;&gt;"."),"BL ???",VLOOKUP(B921,BUDGET!$A:$G,2,0))))</f>
        <v/>
      </c>
      <c r="D921" s="259"/>
      <c r="E921" s="260"/>
      <c r="F921" s="261"/>
      <c r="G921" s="262"/>
      <c r="H921" s="259"/>
      <c r="I921" s="263"/>
      <c r="J921" s="264">
        <f t="shared" si="14"/>
        <v>0</v>
      </c>
    </row>
    <row r="922" spans="1:10" s="2" customFormat="1">
      <c r="A922" s="324">
        <v>916</v>
      </c>
      <c r="B922" s="311"/>
      <c r="C922" s="258" t="str">
        <f>IF(AND(B922="",G922=""),"",(IF(OR(B922="",VLOOKUP(B922,BUDGET!$A:$G,7,0)=0,MID(B922,3,1)&lt;&gt;"."),"BL ???",VLOOKUP(B922,BUDGET!$A:$G,2,0))))</f>
        <v/>
      </c>
      <c r="D922" s="259"/>
      <c r="E922" s="260"/>
      <c r="F922" s="261"/>
      <c r="G922" s="262"/>
      <c r="H922" s="259"/>
      <c r="I922" s="263"/>
      <c r="J922" s="264">
        <f t="shared" si="14"/>
        <v>0</v>
      </c>
    </row>
    <row r="923" spans="1:10" s="2" customFormat="1">
      <c r="A923" s="324">
        <v>917</v>
      </c>
      <c r="B923" s="311"/>
      <c r="C923" s="258" t="str">
        <f>IF(AND(B923="",G923=""),"",(IF(OR(B923="",VLOOKUP(B923,BUDGET!$A:$G,7,0)=0,MID(B923,3,1)&lt;&gt;"."),"BL ???",VLOOKUP(B923,BUDGET!$A:$G,2,0))))</f>
        <v/>
      </c>
      <c r="D923" s="259"/>
      <c r="E923" s="260"/>
      <c r="F923" s="261"/>
      <c r="G923" s="262"/>
      <c r="H923" s="259"/>
      <c r="I923" s="263"/>
      <c r="J923" s="264">
        <f t="shared" si="14"/>
        <v>0</v>
      </c>
    </row>
    <row r="924" spans="1:10" s="2" customFormat="1">
      <c r="A924" s="324">
        <v>918</v>
      </c>
      <c r="B924" s="311"/>
      <c r="C924" s="258" t="str">
        <f>IF(AND(B924="",G924=""),"",(IF(OR(B924="",VLOOKUP(B924,BUDGET!$A:$G,7,0)=0,MID(B924,3,1)&lt;&gt;"."),"BL ???",VLOOKUP(B924,BUDGET!$A:$G,2,0))))</f>
        <v/>
      </c>
      <c r="D924" s="259"/>
      <c r="E924" s="260"/>
      <c r="F924" s="261"/>
      <c r="G924" s="262"/>
      <c r="H924" s="259"/>
      <c r="I924" s="263"/>
      <c r="J924" s="264">
        <f t="shared" si="14"/>
        <v>0</v>
      </c>
    </row>
    <row r="925" spans="1:10" s="2" customFormat="1">
      <c r="A925" s="324">
        <v>919</v>
      </c>
      <c r="B925" s="311"/>
      <c r="C925" s="258" t="str">
        <f>IF(AND(B925="",G925=""),"",(IF(OR(B925="",VLOOKUP(B925,BUDGET!$A:$G,7,0)=0,MID(B925,3,1)&lt;&gt;"."),"BL ???",VLOOKUP(B925,BUDGET!$A:$G,2,0))))</f>
        <v/>
      </c>
      <c r="D925" s="259"/>
      <c r="E925" s="260"/>
      <c r="F925" s="261"/>
      <c r="G925" s="262"/>
      <c r="H925" s="259"/>
      <c r="I925" s="263"/>
      <c r="J925" s="264">
        <f t="shared" si="14"/>
        <v>0</v>
      </c>
    </row>
    <row r="926" spans="1:10" s="2" customFormat="1">
      <c r="A926" s="324">
        <v>920</v>
      </c>
      <c r="B926" s="311"/>
      <c r="C926" s="258" t="str">
        <f>IF(AND(B926="",G926=""),"",(IF(OR(B926="",VLOOKUP(B926,BUDGET!$A:$G,7,0)=0,MID(B926,3,1)&lt;&gt;"."),"BL ???",VLOOKUP(B926,BUDGET!$A:$G,2,0))))</f>
        <v/>
      </c>
      <c r="D926" s="259"/>
      <c r="E926" s="260"/>
      <c r="F926" s="261"/>
      <c r="G926" s="262"/>
      <c r="H926" s="259"/>
      <c r="I926" s="263"/>
      <c r="J926" s="264">
        <f t="shared" si="14"/>
        <v>0</v>
      </c>
    </row>
    <row r="927" spans="1:10" s="2" customFormat="1">
      <c r="A927" s="324">
        <v>921</v>
      </c>
      <c r="B927" s="311"/>
      <c r="C927" s="258" t="str">
        <f>IF(AND(B927="",G927=""),"",(IF(OR(B927="",VLOOKUP(B927,BUDGET!$A:$G,7,0)=0,MID(B927,3,1)&lt;&gt;"."),"BL ???",VLOOKUP(B927,BUDGET!$A:$G,2,0))))</f>
        <v/>
      </c>
      <c r="D927" s="259"/>
      <c r="E927" s="260"/>
      <c r="F927" s="261"/>
      <c r="G927" s="262"/>
      <c r="H927" s="259"/>
      <c r="I927" s="263"/>
      <c r="J927" s="264">
        <f t="shared" si="14"/>
        <v>0</v>
      </c>
    </row>
    <row r="928" spans="1:10" s="2" customFormat="1">
      <c r="A928" s="324">
        <v>922</v>
      </c>
      <c r="B928" s="311"/>
      <c r="C928" s="258" t="str">
        <f>IF(AND(B928="",G928=""),"",(IF(OR(B928="",VLOOKUP(B928,BUDGET!$A:$G,7,0)=0,MID(B928,3,1)&lt;&gt;"."),"BL ???",VLOOKUP(B928,BUDGET!$A:$G,2,0))))</f>
        <v/>
      </c>
      <c r="D928" s="259"/>
      <c r="E928" s="260"/>
      <c r="F928" s="261"/>
      <c r="G928" s="262"/>
      <c r="H928" s="259"/>
      <c r="I928" s="263"/>
      <c r="J928" s="264">
        <f t="shared" si="14"/>
        <v>0</v>
      </c>
    </row>
    <row r="929" spans="1:10" s="2" customFormat="1">
      <c r="A929" s="324">
        <v>923</v>
      </c>
      <c r="B929" s="311"/>
      <c r="C929" s="258" t="str">
        <f>IF(AND(B929="",G929=""),"",(IF(OR(B929="",VLOOKUP(B929,BUDGET!$A:$G,7,0)=0,MID(B929,3,1)&lt;&gt;"."),"BL ???",VLOOKUP(B929,BUDGET!$A:$G,2,0))))</f>
        <v/>
      </c>
      <c r="D929" s="259"/>
      <c r="E929" s="260"/>
      <c r="F929" s="261"/>
      <c r="G929" s="262"/>
      <c r="H929" s="259"/>
      <c r="I929" s="263"/>
      <c r="J929" s="264">
        <f t="shared" si="14"/>
        <v>0</v>
      </c>
    </row>
    <row r="930" spans="1:10" s="2" customFormat="1">
      <c r="A930" s="324">
        <v>924</v>
      </c>
      <c r="B930" s="311"/>
      <c r="C930" s="258" t="str">
        <f>IF(AND(B930="",G930=""),"",(IF(OR(B930="",VLOOKUP(B930,BUDGET!$A:$G,7,0)=0,MID(B930,3,1)&lt;&gt;"."),"BL ???",VLOOKUP(B930,BUDGET!$A:$G,2,0))))</f>
        <v/>
      </c>
      <c r="D930" s="259"/>
      <c r="E930" s="260"/>
      <c r="F930" s="261"/>
      <c r="G930" s="262"/>
      <c r="H930" s="259"/>
      <c r="I930" s="263"/>
      <c r="J930" s="264">
        <f t="shared" si="14"/>
        <v>0</v>
      </c>
    </row>
    <row r="931" spans="1:10" s="2" customFormat="1">
      <c r="A931" s="324">
        <v>925</v>
      </c>
      <c r="B931" s="311"/>
      <c r="C931" s="258" t="str">
        <f>IF(AND(B931="",G931=""),"",(IF(OR(B931="",VLOOKUP(B931,BUDGET!$A:$G,7,0)=0,MID(B931,3,1)&lt;&gt;"."),"BL ???",VLOOKUP(B931,BUDGET!$A:$G,2,0))))</f>
        <v/>
      </c>
      <c r="D931" s="259"/>
      <c r="E931" s="260"/>
      <c r="F931" s="261"/>
      <c r="G931" s="262"/>
      <c r="H931" s="259"/>
      <c r="I931" s="263"/>
      <c r="J931" s="264">
        <f t="shared" si="14"/>
        <v>0</v>
      </c>
    </row>
    <row r="932" spans="1:10" s="2" customFormat="1">
      <c r="A932" s="324">
        <v>926</v>
      </c>
      <c r="B932" s="311"/>
      <c r="C932" s="258" t="str">
        <f>IF(AND(B932="",G932=""),"",(IF(OR(B932="",VLOOKUP(B932,BUDGET!$A:$G,7,0)=0,MID(B932,3,1)&lt;&gt;"."),"BL ???",VLOOKUP(B932,BUDGET!$A:$G,2,0))))</f>
        <v/>
      </c>
      <c r="D932" s="259"/>
      <c r="E932" s="260"/>
      <c r="F932" s="261"/>
      <c r="G932" s="262"/>
      <c r="H932" s="259"/>
      <c r="I932" s="263"/>
      <c r="J932" s="264">
        <f t="shared" si="14"/>
        <v>0</v>
      </c>
    </row>
    <row r="933" spans="1:10" s="2" customFormat="1">
      <c r="A933" s="324">
        <v>927</v>
      </c>
      <c r="B933" s="311"/>
      <c r="C933" s="258" t="str">
        <f>IF(AND(B933="",G933=""),"",(IF(OR(B933="",VLOOKUP(B933,BUDGET!$A:$G,7,0)=0,MID(B933,3,1)&lt;&gt;"."),"BL ???",VLOOKUP(B933,BUDGET!$A:$G,2,0))))</f>
        <v/>
      </c>
      <c r="D933" s="259"/>
      <c r="E933" s="260"/>
      <c r="F933" s="261"/>
      <c r="G933" s="262"/>
      <c r="H933" s="259"/>
      <c r="I933" s="263"/>
      <c r="J933" s="264">
        <f t="shared" si="14"/>
        <v>0</v>
      </c>
    </row>
    <row r="934" spans="1:10" s="2" customFormat="1">
      <c r="A934" s="324">
        <v>928</v>
      </c>
      <c r="B934" s="311"/>
      <c r="C934" s="258" t="str">
        <f>IF(AND(B934="",G934=""),"",(IF(OR(B934="",VLOOKUP(B934,BUDGET!$A:$G,7,0)=0,MID(B934,3,1)&lt;&gt;"."),"BL ???",VLOOKUP(B934,BUDGET!$A:$G,2,0))))</f>
        <v/>
      </c>
      <c r="D934" s="259"/>
      <c r="E934" s="260"/>
      <c r="F934" s="261"/>
      <c r="G934" s="262"/>
      <c r="H934" s="259"/>
      <c r="I934" s="263"/>
      <c r="J934" s="264">
        <f t="shared" si="14"/>
        <v>0</v>
      </c>
    </row>
    <row r="935" spans="1:10" s="2" customFormat="1">
      <c r="A935" s="324">
        <v>929</v>
      </c>
      <c r="B935" s="311"/>
      <c r="C935" s="258" t="str">
        <f>IF(AND(B935="",G935=""),"",(IF(OR(B935="",VLOOKUP(B935,BUDGET!$A:$G,7,0)=0,MID(B935,3,1)&lt;&gt;"."),"BL ???",VLOOKUP(B935,BUDGET!$A:$G,2,0))))</f>
        <v/>
      </c>
      <c r="D935" s="259"/>
      <c r="E935" s="260"/>
      <c r="F935" s="261"/>
      <c r="G935" s="262"/>
      <c r="H935" s="259"/>
      <c r="I935" s="263"/>
      <c r="J935" s="264">
        <f t="shared" si="14"/>
        <v>0</v>
      </c>
    </row>
    <row r="936" spans="1:10" s="2" customFormat="1">
      <c r="A936" s="324">
        <v>930</v>
      </c>
      <c r="B936" s="311"/>
      <c r="C936" s="258" t="str">
        <f>IF(AND(B936="",G936=""),"",(IF(OR(B936="",VLOOKUP(B936,BUDGET!$A:$G,7,0)=0,MID(B936,3,1)&lt;&gt;"."),"BL ???",VLOOKUP(B936,BUDGET!$A:$G,2,0))))</f>
        <v/>
      </c>
      <c r="D936" s="259"/>
      <c r="E936" s="260"/>
      <c r="F936" s="261"/>
      <c r="G936" s="262"/>
      <c r="H936" s="259"/>
      <c r="I936" s="263"/>
      <c r="J936" s="264">
        <f t="shared" si="14"/>
        <v>0</v>
      </c>
    </row>
    <row r="937" spans="1:10" s="2" customFormat="1">
      <c r="A937" s="324">
        <v>931</v>
      </c>
      <c r="B937" s="311"/>
      <c r="C937" s="258" t="str">
        <f>IF(AND(B937="",G937=""),"",(IF(OR(B937="",VLOOKUP(B937,BUDGET!$A:$G,7,0)=0,MID(B937,3,1)&lt;&gt;"."),"BL ???",VLOOKUP(B937,BUDGET!$A:$G,2,0))))</f>
        <v/>
      </c>
      <c r="D937" s="259"/>
      <c r="E937" s="260"/>
      <c r="F937" s="261"/>
      <c r="G937" s="262"/>
      <c r="H937" s="259"/>
      <c r="I937" s="263"/>
      <c r="J937" s="264">
        <f t="shared" si="14"/>
        <v>0</v>
      </c>
    </row>
    <row r="938" spans="1:10" s="2" customFormat="1">
      <c r="A938" s="324">
        <v>932</v>
      </c>
      <c r="B938" s="311"/>
      <c r="C938" s="258" t="str">
        <f>IF(AND(B938="",G938=""),"",(IF(OR(B938="",VLOOKUP(B938,BUDGET!$A:$G,7,0)=0,MID(B938,3,1)&lt;&gt;"."),"BL ???",VLOOKUP(B938,BUDGET!$A:$G,2,0))))</f>
        <v/>
      </c>
      <c r="D938" s="259"/>
      <c r="E938" s="260"/>
      <c r="F938" s="261"/>
      <c r="G938" s="262"/>
      <c r="H938" s="259"/>
      <c r="I938" s="263"/>
      <c r="J938" s="264">
        <f t="shared" si="14"/>
        <v>0</v>
      </c>
    </row>
    <row r="939" spans="1:10" s="2" customFormat="1">
      <c r="A939" s="324">
        <v>933</v>
      </c>
      <c r="B939" s="311"/>
      <c r="C939" s="258" t="str">
        <f>IF(AND(B939="",G939=""),"",(IF(OR(B939="",VLOOKUP(B939,BUDGET!$A:$G,7,0)=0,MID(B939,3,1)&lt;&gt;"."),"BL ???",VLOOKUP(B939,BUDGET!$A:$G,2,0))))</f>
        <v/>
      </c>
      <c r="D939" s="259"/>
      <c r="E939" s="260"/>
      <c r="F939" s="261"/>
      <c r="G939" s="262"/>
      <c r="H939" s="259"/>
      <c r="I939" s="263"/>
      <c r="J939" s="264">
        <f t="shared" si="14"/>
        <v>0</v>
      </c>
    </row>
    <row r="940" spans="1:10" s="2" customFormat="1">
      <c r="A940" s="324">
        <v>934</v>
      </c>
      <c r="B940" s="311"/>
      <c r="C940" s="258" t="str">
        <f>IF(AND(B940="",G940=""),"",(IF(OR(B940="",VLOOKUP(B940,BUDGET!$A:$G,7,0)=0,MID(B940,3,1)&lt;&gt;"."),"BL ???",VLOOKUP(B940,BUDGET!$A:$G,2,0))))</f>
        <v/>
      </c>
      <c r="D940" s="259"/>
      <c r="E940" s="260"/>
      <c r="F940" s="261"/>
      <c r="G940" s="262"/>
      <c r="H940" s="259"/>
      <c r="I940" s="263"/>
      <c r="J940" s="264">
        <f t="shared" si="14"/>
        <v>0</v>
      </c>
    </row>
    <row r="941" spans="1:10" s="2" customFormat="1">
      <c r="A941" s="324">
        <v>935</v>
      </c>
      <c r="B941" s="311"/>
      <c r="C941" s="258" t="str">
        <f>IF(AND(B941="",G941=""),"",(IF(OR(B941="",VLOOKUP(B941,BUDGET!$A:$G,7,0)=0,MID(B941,3,1)&lt;&gt;"."),"BL ???",VLOOKUP(B941,BUDGET!$A:$G,2,0))))</f>
        <v/>
      </c>
      <c r="D941" s="259"/>
      <c r="E941" s="260"/>
      <c r="F941" s="261"/>
      <c r="G941" s="262"/>
      <c r="H941" s="259"/>
      <c r="I941" s="263"/>
      <c r="J941" s="264">
        <f t="shared" si="14"/>
        <v>0</v>
      </c>
    </row>
    <row r="942" spans="1:10" s="2" customFormat="1">
      <c r="A942" s="324">
        <v>936</v>
      </c>
      <c r="B942" s="311"/>
      <c r="C942" s="258" t="str">
        <f>IF(AND(B942="",G942=""),"",(IF(OR(B942="",VLOOKUP(B942,BUDGET!$A:$G,7,0)=0,MID(B942,3,1)&lt;&gt;"."),"BL ???",VLOOKUP(B942,BUDGET!$A:$G,2,0))))</f>
        <v/>
      </c>
      <c r="D942" s="259"/>
      <c r="E942" s="260"/>
      <c r="F942" s="261"/>
      <c r="G942" s="262"/>
      <c r="H942" s="259"/>
      <c r="I942" s="263"/>
      <c r="J942" s="264">
        <f t="shared" si="14"/>
        <v>0</v>
      </c>
    </row>
    <row r="943" spans="1:10" s="2" customFormat="1">
      <c r="A943" s="324">
        <v>937</v>
      </c>
      <c r="B943" s="311"/>
      <c r="C943" s="258" t="str">
        <f>IF(AND(B943="",G943=""),"",(IF(OR(B943="",VLOOKUP(B943,BUDGET!$A:$G,7,0)=0,MID(B943,3,1)&lt;&gt;"."),"BL ???",VLOOKUP(B943,BUDGET!$A:$G,2,0))))</f>
        <v/>
      </c>
      <c r="D943" s="259"/>
      <c r="E943" s="260"/>
      <c r="F943" s="261"/>
      <c r="G943" s="262"/>
      <c r="H943" s="259"/>
      <c r="I943" s="263"/>
      <c r="J943" s="264">
        <f t="shared" si="14"/>
        <v>0</v>
      </c>
    </row>
    <row r="944" spans="1:10" s="2" customFormat="1">
      <c r="A944" s="324">
        <v>938</v>
      </c>
      <c r="B944" s="311"/>
      <c r="C944" s="258" t="str">
        <f>IF(AND(B944="",G944=""),"",(IF(OR(B944="",VLOOKUP(B944,BUDGET!$A:$G,7,0)=0,MID(B944,3,1)&lt;&gt;"."),"BL ???",VLOOKUP(B944,BUDGET!$A:$G,2,0))))</f>
        <v/>
      </c>
      <c r="D944" s="259"/>
      <c r="E944" s="260"/>
      <c r="F944" s="261"/>
      <c r="G944" s="262"/>
      <c r="H944" s="259"/>
      <c r="I944" s="263"/>
      <c r="J944" s="264">
        <f t="shared" si="14"/>
        <v>0</v>
      </c>
    </row>
    <row r="945" spans="1:10" s="2" customFormat="1">
      <c r="A945" s="324">
        <v>939</v>
      </c>
      <c r="B945" s="311"/>
      <c r="C945" s="258" t="str">
        <f>IF(AND(B945="",G945=""),"",(IF(OR(B945="",VLOOKUP(B945,BUDGET!$A:$G,7,0)=0,MID(B945,3,1)&lt;&gt;"."),"BL ???",VLOOKUP(B945,BUDGET!$A:$G,2,0))))</f>
        <v/>
      </c>
      <c r="D945" s="259"/>
      <c r="E945" s="260"/>
      <c r="F945" s="261"/>
      <c r="G945" s="262"/>
      <c r="H945" s="259"/>
      <c r="I945" s="263"/>
      <c r="J945" s="264">
        <f t="shared" si="14"/>
        <v>0</v>
      </c>
    </row>
    <row r="946" spans="1:10" s="2" customFormat="1">
      <c r="A946" s="324">
        <v>940</v>
      </c>
      <c r="B946" s="311"/>
      <c r="C946" s="258" t="str">
        <f>IF(AND(B946="",G946=""),"",(IF(OR(B946="",VLOOKUP(B946,BUDGET!$A:$G,7,0)=0,MID(B946,3,1)&lt;&gt;"."),"BL ???",VLOOKUP(B946,BUDGET!$A:$G,2,0))))</f>
        <v/>
      </c>
      <c r="D946" s="259"/>
      <c r="E946" s="260"/>
      <c r="F946" s="261"/>
      <c r="G946" s="262"/>
      <c r="H946" s="259"/>
      <c r="I946" s="263"/>
      <c r="J946" s="264">
        <f t="shared" si="14"/>
        <v>0</v>
      </c>
    </row>
    <row r="947" spans="1:10" s="2" customFormat="1">
      <c r="A947" s="324">
        <v>941</v>
      </c>
      <c r="B947" s="311"/>
      <c r="C947" s="258" t="str">
        <f>IF(AND(B947="",G947=""),"",(IF(OR(B947="",VLOOKUP(B947,BUDGET!$A:$G,7,0)=0,MID(B947,3,1)&lt;&gt;"."),"BL ???",VLOOKUP(B947,BUDGET!$A:$G,2,0))))</f>
        <v/>
      </c>
      <c r="D947" s="259"/>
      <c r="E947" s="260"/>
      <c r="F947" s="261"/>
      <c r="G947" s="262"/>
      <c r="H947" s="259"/>
      <c r="I947" s="263"/>
      <c r="J947" s="264">
        <f t="shared" si="14"/>
        <v>0</v>
      </c>
    </row>
    <row r="948" spans="1:10" s="2" customFormat="1">
      <c r="A948" s="324">
        <v>942</v>
      </c>
      <c r="B948" s="311"/>
      <c r="C948" s="258" t="str">
        <f>IF(AND(B948="",G948=""),"",(IF(OR(B948="",VLOOKUP(B948,BUDGET!$A:$G,7,0)=0,MID(B948,3,1)&lt;&gt;"."),"BL ???",VLOOKUP(B948,BUDGET!$A:$G,2,0))))</f>
        <v/>
      </c>
      <c r="D948" s="259"/>
      <c r="E948" s="260"/>
      <c r="F948" s="261"/>
      <c r="G948" s="262"/>
      <c r="H948" s="259"/>
      <c r="I948" s="263"/>
      <c r="J948" s="264">
        <f t="shared" si="14"/>
        <v>0</v>
      </c>
    </row>
    <row r="949" spans="1:10" s="2" customFormat="1">
      <c r="A949" s="324">
        <v>943</v>
      </c>
      <c r="B949" s="311"/>
      <c r="C949" s="258" t="str">
        <f>IF(AND(B949="",G949=""),"",(IF(OR(B949="",VLOOKUP(B949,BUDGET!$A:$G,7,0)=0,MID(B949,3,1)&lt;&gt;"."),"BL ???",VLOOKUP(B949,BUDGET!$A:$G,2,0))))</f>
        <v/>
      </c>
      <c r="D949" s="259"/>
      <c r="E949" s="260"/>
      <c r="F949" s="261"/>
      <c r="G949" s="262"/>
      <c r="H949" s="259"/>
      <c r="I949" s="263"/>
      <c r="J949" s="264">
        <f t="shared" si="14"/>
        <v>0</v>
      </c>
    </row>
    <row r="950" spans="1:10" s="2" customFormat="1">
      <c r="A950" s="324">
        <v>944</v>
      </c>
      <c r="B950" s="311"/>
      <c r="C950" s="258" t="str">
        <f>IF(AND(B950="",G950=""),"",(IF(OR(B950="",VLOOKUP(B950,BUDGET!$A:$G,7,0)=0,MID(B950,3,1)&lt;&gt;"."),"BL ???",VLOOKUP(B950,BUDGET!$A:$G,2,0))))</f>
        <v/>
      </c>
      <c r="D950" s="259"/>
      <c r="E950" s="260"/>
      <c r="F950" s="261"/>
      <c r="G950" s="262"/>
      <c r="H950" s="259"/>
      <c r="I950" s="263"/>
      <c r="J950" s="264">
        <f t="shared" si="14"/>
        <v>0</v>
      </c>
    </row>
    <row r="951" spans="1:10" s="2" customFormat="1">
      <c r="A951" s="324">
        <v>945</v>
      </c>
      <c r="B951" s="311"/>
      <c r="C951" s="258" t="str">
        <f>IF(AND(B951="",G951=""),"",(IF(OR(B951="",VLOOKUP(B951,BUDGET!$A:$G,7,0)=0,MID(B951,3,1)&lt;&gt;"."),"BL ???",VLOOKUP(B951,BUDGET!$A:$G,2,0))))</f>
        <v/>
      </c>
      <c r="D951" s="259"/>
      <c r="E951" s="260"/>
      <c r="F951" s="261"/>
      <c r="G951" s="262"/>
      <c r="H951" s="259"/>
      <c r="I951" s="263"/>
      <c r="J951" s="264">
        <f t="shared" si="14"/>
        <v>0</v>
      </c>
    </row>
    <row r="952" spans="1:10" s="2" customFormat="1">
      <c r="A952" s="324">
        <v>946</v>
      </c>
      <c r="B952" s="311"/>
      <c r="C952" s="258" t="str">
        <f>IF(AND(B952="",G952=""),"",(IF(OR(B952="",VLOOKUP(B952,BUDGET!$A:$G,7,0)=0,MID(B952,3,1)&lt;&gt;"."),"BL ???",VLOOKUP(B952,BUDGET!$A:$G,2,0))))</f>
        <v/>
      </c>
      <c r="D952" s="259"/>
      <c r="E952" s="260"/>
      <c r="F952" s="261"/>
      <c r="G952" s="262"/>
      <c r="H952" s="259"/>
      <c r="I952" s="263"/>
      <c r="J952" s="264">
        <f t="shared" si="14"/>
        <v>0</v>
      </c>
    </row>
    <row r="953" spans="1:10" s="2" customFormat="1">
      <c r="A953" s="324">
        <v>947</v>
      </c>
      <c r="B953" s="311"/>
      <c r="C953" s="258" t="str">
        <f>IF(AND(B953="",G953=""),"",(IF(OR(B953="",VLOOKUP(B953,BUDGET!$A:$G,7,0)=0,MID(B953,3,1)&lt;&gt;"."),"BL ???",VLOOKUP(B953,BUDGET!$A:$G,2,0))))</f>
        <v/>
      </c>
      <c r="D953" s="259"/>
      <c r="E953" s="260"/>
      <c r="F953" s="261"/>
      <c r="G953" s="262"/>
      <c r="H953" s="259"/>
      <c r="I953" s="263"/>
      <c r="J953" s="264">
        <f t="shared" si="14"/>
        <v>0</v>
      </c>
    </row>
    <row r="954" spans="1:10" s="2" customFormat="1">
      <c r="A954" s="324">
        <v>948</v>
      </c>
      <c r="B954" s="311"/>
      <c r="C954" s="258" t="str">
        <f>IF(AND(B954="",G954=""),"",(IF(OR(B954="",VLOOKUP(B954,BUDGET!$A:$G,7,0)=0,MID(B954,3,1)&lt;&gt;"."),"BL ???",VLOOKUP(B954,BUDGET!$A:$G,2,0))))</f>
        <v/>
      </c>
      <c r="D954" s="259"/>
      <c r="E954" s="260"/>
      <c r="F954" s="261"/>
      <c r="G954" s="262"/>
      <c r="H954" s="259"/>
      <c r="I954" s="263"/>
      <c r="J954" s="264">
        <f t="shared" si="14"/>
        <v>0</v>
      </c>
    </row>
    <row r="955" spans="1:10" s="2" customFormat="1">
      <c r="A955" s="324">
        <v>949</v>
      </c>
      <c r="B955" s="311"/>
      <c r="C955" s="258" t="str">
        <f>IF(AND(B955="",G955=""),"",(IF(OR(B955="",VLOOKUP(B955,BUDGET!$A:$G,7,0)=0,MID(B955,3,1)&lt;&gt;"."),"BL ???",VLOOKUP(B955,BUDGET!$A:$G,2,0))))</f>
        <v/>
      </c>
      <c r="D955" s="259"/>
      <c r="E955" s="260"/>
      <c r="F955" s="261"/>
      <c r="G955" s="262"/>
      <c r="H955" s="259"/>
      <c r="I955" s="263"/>
      <c r="J955" s="264">
        <f t="shared" si="14"/>
        <v>0</v>
      </c>
    </row>
    <row r="956" spans="1:10" s="2" customFormat="1">
      <c r="A956" s="324">
        <v>950</v>
      </c>
      <c r="B956" s="311"/>
      <c r="C956" s="258" t="str">
        <f>IF(AND(B956="",G956=""),"",(IF(OR(B956="",VLOOKUP(B956,BUDGET!$A:$G,7,0)=0,MID(B956,3,1)&lt;&gt;"."),"BL ???",VLOOKUP(B956,BUDGET!$A:$G,2,0))))</f>
        <v/>
      </c>
      <c r="D956" s="259"/>
      <c r="E956" s="260"/>
      <c r="F956" s="261"/>
      <c r="G956" s="262"/>
      <c r="H956" s="259"/>
      <c r="I956" s="263"/>
      <c r="J956" s="264">
        <f t="shared" si="14"/>
        <v>0</v>
      </c>
    </row>
    <row r="957" spans="1:10" s="2" customFormat="1">
      <c r="A957" s="324">
        <v>951</v>
      </c>
      <c r="B957" s="311"/>
      <c r="C957" s="258" t="str">
        <f>IF(AND(B957="",G957=""),"",(IF(OR(B957="",VLOOKUP(B957,BUDGET!$A:$G,7,0)=0,MID(B957,3,1)&lt;&gt;"."),"BL ???",VLOOKUP(B957,BUDGET!$A:$G,2,0))))</f>
        <v/>
      </c>
      <c r="D957" s="259"/>
      <c r="E957" s="260"/>
      <c r="F957" s="261"/>
      <c r="G957" s="262"/>
      <c r="H957" s="259"/>
      <c r="I957" s="263"/>
      <c r="J957" s="264">
        <f t="shared" si="14"/>
        <v>0</v>
      </c>
    </row>
    <row r="958" spans="1:10" s="2" customFormat="1">
      <c r="A958" s="324">
        <v>952</v>
      </c>
      <c r="B958" s="311"/>
      <c r="C958" s="258" t="str">
        <f>IF(AND(B958="",G958=""),"",(IF(OR(B958="",VLOOKUP(B958,BUDGET!$A:$G,7,0)=0,MID(B958,3,1)&lt;&gt;"."),"BL ???",VLOOKUP(B958,BUDGET!$A:$G,2,0))))</f>
        <v/>
      </c>
      <c r="D958" s="259"/>
      <c r="E958" s="260"/>
      <c r="F958" s="261"/>
      <c r="G958" s="262"/>
      <c r="H958" s="259"/>
      <c r="I958" s="263"/>
      <c r="J958" s="264">
        <f t="shared" si="14"/>
        <v>0</v>
      </c>
    </row>
    <row r="959" spans="1:10" s="2" customFormat="1">
      <c r="A959" s="324">
        <v>953</v>
      </c>
      <c r="B959" s="311"/>
      <c r="C959" s="258" t="str">
        <f>IF(AND(B959="",G959=""),"",(IF(OR(B959="",VLOOKUP(B959,BUDGET!$A:$G,7,0)=0,MID(B959,3,1)&lt;&gt;"."),"BL ???",VLOOKUP(B959,BUDGET!$A:$G,2,0))))</f>
        <v/>
      </c>
      <c r="D959" s="259"/>
      <c r="E959" s="260"/>
      <c r="F959" s="261"/>
      <c r="G959" s="262"/>
      <c r="H959" s="259"/>
      <c r="I959" s="263"/>
      <c r="J959" s="264">
        <f t="shared" si="14"/>
        <v>0</v>
      </c>
    </row>
    <row r="960" spans="1:10" s="2" customFormat="1">
      <c r="A960" s="324">
        <v>954</v>
      </c>
      <c r="B960" s="311"/>
      <c r="C960" s="258" t="str">
        <f>IF(AND(B960="",G960=""),"",(IF(OR(B960="",VLOOKUP(B960,BUDGET!$A:$G,7,0)=0,MID(B960,3,1)&lt;&gt;"."),"BL ???",VLOOKUP(B960,BUDGET!$A:$G,2,0))))</f>
        <v/>
      </c>
      <c r="D960" s="259"/>
      <c r="E960" s="260"/>
      <c r="F960" s="261"/>
      <c r="G960" s="262"/>
      <c r="H960" s="259"/>
      <c r="I960" s="263"/>
      <c r="J960" s="264">
        <f t="shared" si="14"/>
        <v>0</v>
      </c>
    </row>
    <row r="961" spans="1:10" s="2" customFormat="1">
      <c r="A961" s="324">
        <v>955</v>
      </c>
      <c r="B961" s="311"/>
      <c r="C961" s="258" t="str">
        <f>IF(AND(B961="",G961=""),"",(IF(OR(B961="",VLOOKUP(B961,BUDGET!$A:$G,7,0)=0,MID(B961,3,1)&lt;&gt;"."),"BL ???",VLOOKUP(B961,BUDGET!$A:$G,2,0))))</f>
        <v/>
      </c>
      <c r="D961" s="259"/>
      <c r="E961" s="260"/>
      <c r="F961" s="261"/>
      <c r="G961" s="262"/>
      <c r="H961" s="259"/>
      <c r="I961" s="263"/>
      <c r="J961" s="264">
        <f t="shared" si="14"/>
        <v>0</v>
      </c>
    </row>
    <row r="962" spans="1:10" s="2" customFormat="1">
      <c r="A962" s="324">
        <v>956</v>
      </c>
      <c r="B962" s="311"/>
      <c r="C962" s="258" t="str">
        <f>IF(AND(B962="",G962=""),"",(IF(OR(B962="",VLOOKUP(B962,BUDGET!$A:$G,7,0)=0,MID(B962,3,1)&lt;&gt;"."),"BL ???",VLOOKUP(B962,BUDGET!$A:$G,2,0))))</f>
        <v/>
      </c>
      <c r="D962" s="259"/>
      <c r="E962" s="260"/>
      <c r="F962" s="261"/>
      <c r="G962" s="262"/>
      <c r="H962" s="259"/>
      <c r="I962" s="263"/>
      <c r="J962" s="264">
        <f t="shared" si="14"/>
        <v>0</v>
      </c>
    </row>
    <row r="963" spans="1:10" s="2" customFormat="1">
      <c r="A963" s="324">
        <v>957</v>
      </c>
      <c r="B963" s="311"/>
      <c r="C963" s="258" t="str">
        <f>IF(AND(B963="",G963=""),"",(IF(OR(B963="",VLOOKUP(B963,BUDGET!$A:$G,7,0)=0,MID(B963,3,1)&lt;&gt;"."),"BL ???",VLOOKUP(B963,BUDGET!$A:$G,2,0))))</f>
        <v/>
      </c>
      <c r="D963" s="259"/>
      <c r="E963" s="260"/>
      <c r="F963" s="261"/>
      <c r="G963" s="262"/>
      <c r="H963" s="259"/>
      <c r="I963" s="263"/>
      <c r="J963" s="264">
        <f t="shared" si="14"/>
        <v>0</v>
      </c>
    </row>
    <row r="964" spans="1:10" s="2" customFormat="1">
      <c r="A964" s="324">
        <v>958</v>
      </c>
      <c r="B964" s="311"/>
      <c r="C964" s="258" t="str">
        <f>IF(AND(B964="",G964=""),"",(IF(OR(B964="",VLOOKUP(B964,BUDGET!$A:$G,7,0)=0,MID(B964,3,1)&lt;&gt;"."),"BL ???",VLOOKUP(B964,BUDGET!$A:$G,2,0))))</f>
        <v/>
      </c>
      <c r="D964" s="259"/>
      <c r="E964" s="260"/>
      <c r="F964" s="261"/>
      <c r="G964" s="262"/>
      <c r="H964" s="259"/>
      <c r="I964" s="263"/>
      <c r="J964" s="264">
        <f t="shared" si="14"/>
        <v>0</v>
      </c>
    </row>
    <row r="965" spans="1:10" s="2" customFormat="1">
      <c r="A965" s="324">
        <v>959</v>
      </c>
      <c r="B965" s="311"/>
      <c r="C965" s="258" t="str">
        <f>IF(AND(B965="",G965=""),"",(IF(OR(B965="",VLOOKUP(B965,BUDGET!$A:$G,7,0)=0,MID(B965,3,1)&lt;&gt;"."),"BL ???",VLOOKUP(B965,BUDGET!$A:$G,2,0))))</f>
        <v/>
      </c>
      <c r="D965" s="259"/>
      <c r="E965" s="260"/>
      <c r="F965" s="261"/>
      <c r="G965" s="262"/>
      <c r="H965" s="259"/>
      <c r="I965" s="263"/>
      <c r="J965" s="264">
        <f t="shared" si="14"/>
        <v>0</v>
      </c>
    </row>
    <row r="966" spans="1:10" s="2" customFormat="1">
      <c r="A966" s="324">
        <v>960</v>
      </c>
      <c r="B966" s="311"/>
      <c r="C966" s="258" t="str">
        <f>IF(AND(B966="",G966=""),"",(IF(OR(B966="",VLOOKUP(B966,BUDGET!$A:$G,7,0)=0,MID(B966,3,1)&lt;&gt;"."),"BL ???",VLOOKUP(B966,BUDGET!$A:$G,2,0))))</f>
        <v/>
      </c>
      <c r="D966" s="259"/>
      <c r="E966" s="260"/>
      <c r="F966" s="261"/>
      <c r="G966" s="262"/>
      <c r="H966" s="259"/>
      <c r="I966" s="263"/>
      <c r="J966" s="264">
        <f t="shared" si="14"/>
        <v>0</v>
      </c>
    </row>
    <row r="967" spans="1:10" s="2" customFormat="1">
      <c r="A967" s="324">
        <v>961</v>
      </c>
      <c r="B967" s="311"/>
      <c r="C967" s="258" t="str">
        <f>IF(AND(B967="",G967=""),"",(IF(OR(B967="",VLOOKUP(B967,BUDGET!$A:$G,7,0)=0,MID(B967,3,1)&lt;&gt;"."),"BL ???",VLOOKUP(B967,BUDGET!$A:$G,2,0))))</f>
        <v/>
      </c>
      <c r="D967" s="259"/>
      <c r="E967" s="260"/>
      <c r="F967" s="261"/>
      <c r="G967" s="262"/>
      <c r="H967" s="259"/>
      <c r="I967" s="263"/>
      <c r="J967" s="264">
        <f t="shared" si="14"/>
        <v>0</v>
      </c>
    </row>
    <row r="968" spans="1:10" s="2" customFormat="1">
      <c r="A968" s="324">
        <v>962</v>
      </c>
      <c r="B968" s="311"/>
      <c r="C968" s="258" t="str">
        <f>IF(AND(B968="",G968=""),"",(IF(OR(B968="",VLOOKUP(B968,BUDGET!$A:$G,7,0)=0,MID(B968,3,1)&lt;&gt;"."),"BL ???",VLOOKUP(B968,BUDGET!$A:$G,2,0))))</f>
        <v/>
      </c>
      <c r="D968" s="259"/>
      <c r="E968" s="260"/>
      <c r="F968" s="261"/>
      <c r="G968" s="262"/>
      <c r="H968" s="259"/>
      <c r="I968" s="263"/>
      <c r="J968" s="264">
        <f t="shared" ref="J968:J1001" si="15">IF((C968="BL ???"),"BL ???",IF(ISERROR(G968/I968),0,G968/I968))</f>
        <v>0</v>
      </c>
    </row>
    <row r="969" spans="1:10" s="2" customFormat="1">
      <c r="A969" s="324">
        <v>963</v>
      </c>
      <c r="B969" s="311"/>
      <c r="C969" s="258" t="str">
        <f>IF(AND(B969="",G969=""),"",(IF(OR(B969="",VLOOKUP(B969,BUDGET!$A:$G,7,0)=0,MID(B969,3,1)&lt;&gt;"."),"BL ???",VLOOKUP(B969,BUDGET!$A:$G,2,0))))</f>
        <v/>
      </c>
      <c r="D969" s="259"/>
      <c r="E969" s="260"/>
      <c r="F969" s="261"/>
      <c r="G969" s="262"/>
      <c r="H969" s="259"/>
      <c r="I969" s="263"/>
      <c r="J969" s="264">
        <f t="shared" si="15"/>
        <v>0</v>
      </c>
    </row>
    <row r="970" spans="1:10" s="2" customFormat="1">
      <c r="A970" s="324">
        <v>964</v>
      </c>
      <c r="B970" s="311"/>
      <c r="C970" s="258" t="str">
        <f>IF(AND(B970="",G970=""),"",(IF(OR(B970="",VLOOKUP(B970,BUDGET!$A:$G,7,0)=0,MID(B970,3,1)&lt;&gt;"."),"BL ???",VLOOKUP(B970,BUDGET!$A:$G,2,0))))</f>
        <v/>
      </c>
      <c r="D970" s="259"/>
      <c r="E970" s="260"/>
      <c r="F970" s="261"/>
      <c r="G970" s="262"/>
      <c r="H970" s="259"/>
      <c r="I970" s="263"/>
      <c r="J970" s="264">
        <f t="shared" si="15"/>
        <v>0</v>
      </c>
    </row>
    <row r="971" spans="1:10" s="2" customFormat="1">
      <c r="A971" s="324">
        <v>965</v>
      </c>
      <c r="B971" s="311"/>
      <c r="C971" s="258" t="str">
        <f>IF(AND(B971="",G971=""),"",(IF(OR(B971="",VLOOKUP(B971,BUDGET!$A:$G,7,0)=0,MID(B971,3,1)&lt;&gt;"."),"BL ???",VLOOKUP(B971,BUDGET!$A:$G,2,0))))</f>
        <v/>
      </c>
      <c r="D971" s="259"/>
      <c r="E971" s="260"/>
      <c r="F971" s="261"/>
      <c r="G971" s="262"/>
      <c r="H971" s="259"/>
      <c r="I971" s="263"/>
      <c r="J971" s="264">
        <f t="shared" si="15"/>
        <v>0</v>
      </c>
    </row>
    <row r="972" spans="1:10" s="2" customFormat="1">
      <c r="A972" s="324">
        <v>966</v>
      </c>
      <c r="B972" s="311"/>
      <c r="C972" s="258" t="str">
        <f>IF(AND(B972="",G972=""),"",(IF(OR(B972="",VLOOKUP(B972,BUDGET!$A:$G,7,0)=0,MID(B972,3,1)&lt;&gt;"."),"BL ???",VLOOKUP(B972,BUDGET!$A:$G,2,0))))</f>
        <v/>
      </c>
      <c r="D972" s="259"/>
      <c r="E972" s="260"/>
      <c r="F972" s="261"/>
      <c r="G972" s="262"/>
      <c r="H972" s="259"/>
      <c r="I972" s="263"/>
      <c r="J972" s="264">
        <f t="shared" si="15"/>
        <v>0</v>
      </c>
    </row>
    <row r="973" spans="1:10" s="2" customFormat="1">
      <c r="A973" s="324">
        <v>967</v>
      </c>
      <c r="B973" s="311"/>
      <c r="C973" s="258" t="str">
        <f>IF(AND(B973="",G973=""),"",(IF(OR(B973="",VLOOKUP(B973,BUDGET!$A:$G,7,0)=0,MID(B973,3,1)&lt;&gt;"."),"BL ???",VLOOKUP(B973,BUDGET!$A:$G,2,0))))</f>
        <v/>
      </c>
      <c r="D973" s="259"/>
      <c r="E973" s="260"/>
      <c r="F973" s="261"/>
      <c r="G973" s="262"/>
      <c r="H973" s="259"/>
      <c r="I973" s="263"/>
      <c r="J973" s="264">
        <f t="shared" si="15"/>
        <v>0</v>
      </c>
    </row>
    <row r="974" spans="1:10" s="2" customFormat="1">
      <c r="A974" s="324">
        <v>968</v>
      </c>
      <c r="B974" s="311"/>
      <c r="C974" s="258" t="str">
        <f>IF(AND(B974="",G974=""),"",(IF(OR(B974="",VLOOKUP(B974,BUDGET!$A:$G,7,0)=0,MID(B974,3,1)&lt;&gt;"."),"BL ???",VLOOKUP(B974,BUDGET!$A:$G,2,0))))</f>
        <v/>
      </c>
      <c r="D974" s="259"/>
      <c r="E974" s="260"/>
      <c r="F974" s="261"/>
      <c r="G974" s="262"/>
      <c r="H974" s="259"/>
      <c r="I974" s="263"/>
      <c r="J974" s="264">
        <f t="shared" si="15"/>
        <v>0</v>
      </c>
    </row>
    <row r="975" spans="1:10" s="2" customFormat="1">
      <c r="A975" s="324">
        <v>969</v>
      </c>
      <c r="B975" s="311"/>
      <c r="C975" s="258" t="str">
        <f>IF(AND(B975="",G975=""),"",(IF(OR(B975="",VLOOKUP(B975,BUDGET!$A:$G,7,0)=0,MID(B975,3,1)&lt;&gt;"."),"BL ???",VLOOKUP(B975,BUDGET!$A:$G,2,0))))</f>
        <v/>
      </c>
      <c r="D975" s="259"/>
      <c r="E975" s="260"/>
      <c r="F975" s="261"/>
      <c r="G975" s="262"/>
      <c r="H975" s="259"/>
      <c r="I975" s="263"/>
      <c r="J975" s="264">
        <f t="shared" si="15"/>
        <v>0</v>
      </c>
    </row>
    <row r="976" spans="1:10" s="2" customFormat="1">
      <c r="A976" s="324">
        <v>970</v>
      </c>
      <c r="B976" s="311"/>
      <c r="C976" s="258" t="str">
        <f>IF(AND(B976="",G976=""),"",(IF(OR(B976="",VLOOKUP(B976,BUDGET!$A:$G,7,0)=0,MID(B976,3,1)&lt;&gt;"."),"BL ???",VLOOKUP(B976,BUDGET!$A:$G,2,0))))</f>
        <v/>
      </c>
      <c r="D976" s="259"/>
      <c r="E976" s="260"/>
      <c r="F976" s="261"/>
      <c r="G976" s="262"/>
      <c r="H976" s="259"/>
      <c r="I976" s="263"/>
      <c r="J976" s="264">
        <f t="shared" si="15"/>
        <v>0</v>
      </c>
    </row>
    <row r="977" spans="1:10" s="2" customFormat="1">
      <c r="A977" s="324">
        <v>971</v>
      </c>
      <c r="B977" s="311"/>
      <c r="C977" s="258" t="str">
        <f>IF(AND(B977="",G977=""),"",(IF(OR(B977="",VLOOKUP(B977,BUDGET!$A:$G,7,0)=0,MID(B977,3,1)&lt;&gt;"."),"BL ???",VLOOKUP(B977,BUDGET!$A:$G,2,0))))</f>
        <v/>
      </c>
      <c r="D977" s="259"/>
      <c r="E977" s="260"/>
      <c r="F977" s="261"/>
      <c r="G977" s="262"/>
      <c r="H977" s="259"/>
      <c r="I977" s="263"/>
      <c r="J977" s="264">
        <f t="shared" si="15"/>
        <v>0</v>
      </c>
    </row>
    <row r="978" spans="1:10" s="2" customFormat="1">
      <c r="A978" s="324">
        <v>972</v>
      </c>
      <c r="B978" s="311"/>
      <c r="C978" s="258" t="str">
        <f>IF(AND(B978="",G978=""),"",(IF(OR(B978="",VLOOKUP(B978,BUDGET!$A:$G,7,0)=0,MID(B978,3,1)&lt;&gt;"."),"BL ???",VLOOKUP(B978,BUDGET!$A:$G,2,0))))</f>
        <v/>
      </c>
      <c r="D978" s="259"/>
      <c r="E978" s="260"/>
      <c r="F978" s="261"/>
      <c r="G978" s="262"/>
      <c r="H978" s="259"/>
      <c r="I978" s="263"/>
      <c r="J978" s="264">
        <f t="shared" si="15"/>
        <v>0</v>
      </c>
    </row>
    <row r="979" spans="1:10" s="2" customFormat="1">
      <c r="A979" s="324">
        <v>973</v>
      </c>
      <c r="B979" s="311"/>
      <c r="C979" s="258" t="str">
        <f>IF(AND(B979="",G979=""),"",(IF(OR(B979="",VLOOKUP(B979,BUDGET!$A:$G,7,0)=0,MID(B979,3,1)&lt;&gt;"."),"BL ???",VLOOKUP(B979,BUDGET!$A:$G,2,0))))</f>
        <v/>
      </c>
      <c r="D979" s="259"/>
      <c r="E979" s="260"/>
      <c r="F979" s="261"/>
      <c r="G979" s="262"/>
      <c r="H979" s="259"/>
      <c r="I979" s="263"/>
      <c r="J979" s="264">
        <f t="shared" si="15"/>
        <v>0</v>
      </c>
    </row>
    <row r="980" spans="1:10" s="2" customFormat="1">
      <c r="A980" s="324">
        <v>974</v>
      </c>
      <c r="B980" s="311"/>
      <c r="C980" s="258" t="str">
        <f>IF(AND(B980="",G980=""),"",(IF(OR(B980="",VLOOKUP(B980,BUDGET!$A:$G,7,0)=0,MID(B980,3,1)&lt;&gt;"."),"BL ???",VLOOKUP(B980,BUDGET!$A:$G,2,0))))</f>
        <v/>
      </c>
      <c r="D980" s="259"/>
      <c r="E980" s="260"/>
      <c r="F980" s="261"/>
      <c r="G980" s="262"/>
      <c r="H980" s="259"/>
      <c r="I980" s="263"/>
      <c r="J980" s="264">
        <f t="shared" si="15"/>
        <v>0</v>
      </c>
    </row>
    <row r="981" spans="1:10" s="2" customFormat="1">
      <c r="A981" s="324">
        <v>975</v>
      </c>
      <c r="B981" s="311"/>
      <c r="C981" s="258" t="str">
        <f>IF(AND(B981="",G981=""),"",(IF(OR(B981="",VLOOKUP(B981,BUDGET!$A:$G,7,0)=0,MID(B981,3,1)&lt;&gt;"."),"BL ???",VLOOKUP(B981,BUDGET!$A:$G,2,0))))</f>
        <v/>
      </c>
      <c r="D981" s="259"/>
      <c r="E981" s="260"/>
      <c r="F981" s="261"/>
      <c r="G981" s="262"/>
      <c r="H981" s="259"/>
      <c r="I981" s="263"/>
      <c r="J981" s="264">
        <f t="shared" si="15"/>
        <v>0</v>
      </c>
    </row>
    <row r="982" spans="1:10" s="2" customFormat="1">
      <c r="A982" s="324">
        <v>976</v>
      </c>
      <c r="B982" s="311"/>
      <c r="C982" s="258" t="str">
        <f>IF(AND(B982="",G982=""),"",(IF(OR(B982="",VLOOKUP(B982,BUDGET!$A:$G,7,0)=0,MID(B982,3,1)&lt;&gt;"."),"BL ???",VLOOKUP(B982,BUDGET!$A:$G,2,0))))</f>
        <v/>
      </c>
      <c r="D982" s="259"/>
      <c r="E982" s="260"/>
      <c r="F982" s="261"/>
      <c r="G982" s="262"/>
      <c r="H982" s="259"/>
      <c r="I982" s="263"/>
      <c r="J982" s="264">
        <f t="shared" si="15"/>
        <v>0</v>
      </c>
    </row>
    <row r="983" spans="1:10" s="2" customFormat="1">
      <c r="A983" s="324">
        <v>977</v>
      </c>
      <c r="B983" s="311"/>
      <c r="C983" s="258" t="str">
        <f>IF(AND(B983="",G983=""),"",(IF(OR(B983="",VLOOKUP(B983,BUDGET!$A:$G,7,0)=0,MID(B983,3,1)&lt;&gt;"."),"BL ???",VLOOKUP(B983,BUDGET!$A:$G,2,0))))</f>
        <v/>
      </c>
      <c r="D983" s="259"/>
      <c r="E983" s="260"/>
      <c r="F983" s="261"/>
      <c r="G983" s="262"/>
      <c r="H983" s="259"/>
      <c r="I983" s="263"/>
      <c r="J983" s="264">
        <f t="shared" si="15"/>
        <v>0</v>
      </c>
    </row>
    <row r="984" spans="1:10" s="2" customFormat="1">
      <c r="A984" s="324">
        <v>978</v>
      </c>
      <c r="B984" s="311"/>
      <c r="C984" s="258" t="str">
        <f>IF(AND(B984="",G984=""),"",(IF(OR(B984="",VLOOKUP(B984,BUDGET!$A:$G,7,0)=0,MID(B984,3,1)&lt;&gt;"."),"BL ???",VLOOKUP(B984,BUDGET!$A:$G,2,0))))</f>
        <v/>
      </c>
      <c r="D984" s="259"/>
      <c r="E984" s="260"/>
      <c r="F984" s="261"/>
      <c r="G984" s="262"/>
      <c r="H984" s="259"/>
      <c r="I984" s="263"/>
      <c r="J984" s="264">
        <f t="shared" si="15"/>
        <v>0</v>
      </c>
    </row>
    <row r="985" spans="1:10" s="2" customFormat="1">
      <c r="A985" s="324">
        <v>979</v>
      </c>
      <c r="B985" s="311"/>
      <c r="C985" s="258" t="str">
        <f>IF(AND(B985="",G985=""),"",(IF(OR(B985="",VLOOKUP(B985,BUDGET!$A:$G,7,0)=0,MID(B985,3,1)&lt;&gt;"."),"BL ???",VLOOKUP(B985,BUDGET!$A:$G,2,0))))</f>
        <v/>
      </c>
      <c r="D985" s="259"/>
      <c r="E985" s="260"/>
      <c r="F985" s="261"/>
      <c r="G985" s="262"/>
      <c r="H985" s="259"/>
      <c r="I985" s="263"/>
      <c r="J985" s="264">
        <f t="shared" si="15"/>
        <v>0</v>
      </c>
    </row>
    <row r="986" spans="1:10" s="2" customFormat="1">
      <c r="A986" s="324">
        <v>980</v>
      </c>
      <c r="B986" s="311"/>
      <c r="C986" s="258" t="str">
        <f>IF(AND(B986="",G986=""),"",(IF(OR(B986="",VLOOKUP(B986,BUDGET!$A:$G,7,0)=0,MID(B986,3,1)&lt;&gt;"."),"BL ???",VLOOKUP(B986,BUDGET!$A:$G,2,0))))</f>
        <v/>
      </c>
      <c r="D986" s="259"/>
      <c r="E986" s="260"/>
      <c r="F986" s="261"/>
      <c r="G986" s="262"/>
      <c r="H986" s="259"/>
      <c r="I986" s="263"/>
      <c r="J986" s="264">
        <f t="shared" si="15"/>
        <v>0</v>
      </c>
    </row>
    <row r="987" spans="1:10" s="2" customFormat="1">
      <c r="A987" s="324">
        <v>981</v>
      </c>
      <c r="B987" s="311"/>
      <c r="C987" s="258" t="str">
        <f>IF(AND(B987="",G987=""),"",(IF(OR(B987="",VLOOKUP(B987,BUDGET!$A:$G,7,0)=0,MID(B987,3,1)&lt;&gt;"."),"BL ???",VLOOKUP(B987,BUDGET!$A:$G,2,0))))</f>
        <v/>
      </c>
      <c r="D987" s="259"/>
      <c r="E987" s="260"/>
      <c r="F987" s="261"/>
      <c r="G987" s="262"/>
      <c r="H987" s="259"/>
      <c r="I987" s="263"/>
      <c r="J987" s="264">
        <f t="shared" si="15"/>
        <v>0</v>
      </c>
    </row>
    <row r="988" spans="1:10" s="2" customFormat="1">
      <c r="A988" s="324">
        <v>982</v>
      </c>
      <c r="B988" s="311"/>
      <c r="C988" s="258" t="str">
        <f>IF(AND(B988="",G988=""),"",(IF(OR(B988="",VLOOKUP(B988,BUDGET!$A:$G,7,0)=0,MID(B988,3,1)&lt;&gt;"."),"BL ???",VLOOKUP(B988,BUDGET!$A:$G,2,0))))</f>
        <v/>
      </c>
      <c r="D988" s="259"/>
      <c r="E988" s="260"/>
      <c r="F988" s="261"/>
      <c r="G988" s="262"/>
      <c r="H988" s="259"/>
      <c r="I988" s="263"/>
      <c r="J988" s="264">
        <f t="shared" si="15"/>
        <v>0</v>
      </c>
    </row>
    <row r="989" spans="1:10" s="2" customFormat="1">
      <c r="A989" s="324">
        <v>983</v>
      </c>
      <c r="B989" s="311"/>
      <c r="C989" s="258" t="str">
        <f>IF(AND(B989="",G989=""),"",(IF(OR(B989="",VLOOKUP(B989,BUDGET!$A:$G,7,0)=0,MID(B989,3,1)&lt;&gt;"."),"BL ???",VLOOKUP(B989,BUDGET!$A:$G,2,0))))</f>
        <v/>
      </c>
      <c r="D989" s="259"/>
      <c r="E989" s="260"/>
      <c r="F989" s="261"/>
      <c r="G989" s="262"/>
      <c r="H989" s="259"/>
      <c r="I989" s="263"/>
      <c r="J989" s="264">
        <f t="shared" si="15"/>
        <v>0</v>
      </c>
    </row>
    <row r="990" spans="1:10" s="2" customFormat="1">
      <c r="A990" s="324">
        <v>984</v>
      </c>
      <c r="B990" s="311"/>
      <c r="C990" s="258" t="str">
        <f>IF(AND(B990="",G990=""),"",(IF(OR(B990="",VLOOKUP(B990,BUDGET!$A:$G,7,0)=0,MID(B990,3,1)&lt;&gt;"."),"BL ???",VLOOKUP(B990,BUDGET!$A:$G,2,0))))</f>
        <v/>
      </c>
      <c r="D990" s="259"/>
      <c r="E990" s="260"/>
      <c r="F990" s="261"/>
      <c r="G990" s="262"/>
      <c r="H990" s="259"/>
      <c r="I990" s="263"/>
      <c r="J990" s="264">
        <f t="shared" si="15"/>
        <v>0</v>
      </c>
    </row>
    <row r="991" spans="1:10" s="2" customFormat="1">
      <c r="A991" s="324">
        <v>985</v>
      </c>
      <c r="B991" s="311"/>
      <c r="C991" s="258" t="str">
        <f>IF(AND(B991="",G991=""),"",(IF(OR(B991="",VLOOKUP(B991,BUDGET!$A:$G,7,0)=0,MID(B991,3,1)&lt;&gt;"."),"BL ???",VLOOKUP(B991,BUDGET!$A:$G,2,0))))</f>
        <v/>
      </c>
      <c r="D991" s="259"/>
      <c r="E991" s="260"/>
      <c r="F991" s="261"/>
      <c r="G991" s="262"/>
      <c r="H991" s="259"/>
      <c r="I991" s="263"/>
      <c r="J991" s="264">
        <f t="shared" si="15"/>
        <v>0</v>
      </c>
    </row>
    <row r="992" spans="1:10" s="2" customFormat="1">
      <c r="A992" s="324">
        <v>986</v>
      </c>
      <c r="B992" s="311"/>
      <c r="C992" s="258" t="str">
        <f>IF(AND(B992="",G992=""),"",(IF(OR(B992="",VLOOKUP(B992,BUDGET!$A:$G,7,0)=0,MID(B992,3,1)&lt;&gt;"."),"BL ???",VLOOKUP(B992,BUDGET!$A:$G,2,0))))</f>
        <v/>
      </c>
      <c r="D992" s="259"/>
      <c r="E992" s="260"/>
      <c r="F992" s="261"/>
      <c r="G992" s="262"/>
      <c r="H992" s="259"/>
      <c r="I992" s="263"/>
      <c r="J992" s="264">
        <f t="shared" si="15"/>
        <v>0</v>
      </c>
    </row>
    <row r="993" spans="1:10" s="2" customFormat="1">
      <c r="A993" s="324">
        <v>987</v>
      </c>
      <c r="B993" s="311"/>
      <c r="C993" s="258" t="str">
        <f>IF(AND(B993="",G993=""),"",(IF(OR(B993="",VLOOKUP(B993,BUDGET!$A:$G,7,0)=0,MID(B993,3,1)&lt;&gt;"."),"BL ???",VLOOKUP(B993,BUDGET!$A:$G,2,0))))</f>
        <v/>
      </c>
      <c r="D993" s="259"/>
      <c r="E993" s="260"/>
      <c r="F993" s="261"/>
      <c r="G993" s="262"/>
      <c r="H993" s="259"/>
      <c r="I993" s="263"/>
      <c r="J993" s="264">
        <f t="shared" si="15"/>
        <v>0</v>
      </c>
    </row>
    <row r="994" spans="1:10" s="2" customFormat="1">
      <c r="A994" s="324">
        <v>988</v>
      </c>
      <c r="B994" s="311"/>
      <c r="C994" s="258" t="str">
        <f>IF(AND(B994="",G994=""),"",(IF(OR(B994="",VLOOKUP(B994,BUDGET!$A:$G,7,0)=0,MID(B994,3,1)&lt;&gt;"."),"BL ???",VLOOKUP(B994,BUDGET!$A:$G,2,0))))</f>
        <v/>
      </c>
      <c r="D994" s="259"/>
      <c r="E994" s="260"/>
      <c r="F994" s="261"/>
      <c r="G994" s="262"/>
      <c r="H994" s="259"/>
      <c r="I994" s="263"/>
      <c r="J994" s="264">
        <f t="shared" si="15"/>
        <v>0</v>
      </c>
    </row>
    <row r="995" spans="1:10" s="2" customFormat="1">
      <c r="A995" s="324">
        <v>989</v>
      </c>
      <c r="B995" s="311"/>
      <c r="C995" s="258" t="str">
        <f>IF(AND(B995="",G995=""),"",(IF(OR(B995="",VLOOKUP(B995,BUDGET!$A:$G,7,0)=0,MID(B995,3,1)&lt;&gt;"."),"BL ???",VLOOKUP(B995,BUDGET!$A:$G,2,0))))</f>
        <v/>
      </c>
      <c r="D995" s="259"/>
      <c r="E995" s="260"/>
      <c r="F995" s="261"/>
      <c r="G995" s="262"/>
      <c r="H995" s="259"/>
      <c r="I995" s="263"/>
      <c r="J995" s="264">
        <f t="shared" si="15"/>
        <v>0</v>
      </c>
    </row>
    <row r="996" spans="1:10" s="2" customFormat="1">
      <c r="A996" s="324">
        <v>990</v>
      </c>
      <c r="B996" s="311"/>
      <c r="C996" s="258" t="str">
        <f>IF(AND(B996="",G996=""),"",(IF(OR(B996="",VLOOKUP(B996,BUDGET!$A:$G,7,0)=0,MID(B996,3,1)&lt;&gt;"."),"BL ???",VLOOKUP(B996,BUDGET!$A:$G,2,0))))</f>
        <v/>
      </c>
      <c r="D996" s="259"/>
      <c r="E996" s="260"/>
      <c r="F996" s="261"/>
      <c r="G996" s="262"/>
      <c r="H996" s="259"/>
      <c r="I996" s="263"/>
      <c r="J996" s="264">
        <f t="shared" si="15"/>
        <v>0</v>
      </c>
    </row>
    <row r="997" spans="1:10" s="2" customFormat="1">
      <c r="A997" s="324">
        <v>991</v>
      </c>
      <c r="B997" s="311"/>
      <c r="C997" s="258" t="str">
        <f>IF(AND(B997="",G997=""),"",(IF(OR(B997="",VLOOKUP(B997,BUDGET!$A:$G,7,0)=0,MID(B997,3,1)&lt;&gt;"."),"BL ???",VLOOKUP(B997,BUDGET!$A:$G,2,0))))</f>
        <v/>
      </c>
      <c r="D997" s="259"/>
      <c r="E997" s="260"/>
      <c r="F997" s="261"/>
      <c r="G997" s="262"/>
      <c r="H997" s="259"/>
      <c r="I997" s="263"/>
      <c r="J997" s="264">
        <f t="shared" si="15"/>
        <v>0</v>
      </c>
    </row>
    <row r="998" spans="1:10" s="2" customFormat="1">
      <c r="A998" s="324">
        <v>992</v>
      </c>
      <c r="B998" s="311"/>
      <c r="C998" s="258" t="str">
        <f>IF(AND(B998="",G998=""),"",(IF(OR(B998="",VLOOKUP(B998,BUDGET!$A:$G,7,0)=0,MID(B998,3,1)&lt;&gt;"."),"BL ???",VLOOKUP(B998,BUDGET!$A:$G,2,0))))</f>
        <v/>
      </c>
      <c r="D998" s="259"/>
      <c r="E998" s="260"/>
      <c r="F998" s="261"/>
      <c r="G998" s="262"/>
      <c r="H998" s="259"/>
      <c r="I998" s="263"/>
      <c r="J998" s="264">
        <f t="shared" si="15"/>
        <v>0</v>
      </c>
    </row>
    <row r="999" spans="1:10" s="2" customFormat="1">
      <c r="A999" s="324">
        <v>993</v>
      </c>
      <c r="B999" s="311"/>
      <c r="C999" s="258" t="str">
        <f>IF(AND(B999="",G999=""),"",(IF(OR(B999="",VLOOKUP(B999,BUDGET!$A:$G,7,0)=0,MID(B999,3,1)&lt;&gt;"."),"BL ???",VLOOKUP(B999,BUDGET!$A:$G,2,0))))</f>
        <v/>
      </c>
      <c r="D999" s="259"/>
      <c r="E999" s="260"/>
      <c r="F999" s="261"/>
      <c r="G999" s="262"/>
      <c r="H999" s="259"/>
      <c r="I999" s="263"/>
      <c r="J999" s="264">
        <f t="shared" si="15"/>
        <v>0</v>
      </c>
    </row>
    <row r="1000" spans="1:10" s="2" customFormat="1">
      <c r="A1000" s="324">
        <v>994</v>
      </c>
      <c r="B1000" s="311"/>
      <c r="C1000" s="258" t="str">
        <f>IF(AND(B1000="",G1000=""),"",(IF(OR(B1000="",VLOOKUP(B1000,BUDGET!$A:$G,7,0)=0,MID(B1000,3,1)&lt;&gt;"."),"BL ???",VLOOKUP(B1000,BUDGET!$A:$G,2,0))))</f>
        <v/>
      </c>
      <c r="D1000" s="259"/>
      <c r="E1000" s="260"/>
      <c r="F1000" s="261"/>
      <c r="G1000" s="262"/>
      <c r="H1000" s="259"/>
      <c r="I1000" s="263"/>
      <c r="J1000" s="264">
        <f t="shared" si="15"/>
        <v>0</v>
      </c>
    </row>
    <row r="1001" spans="1:10" s="2" customFormat="1" ht="13.5" thickBot="1">
      <c r="A1001" s="325">
        <v>995</v>
      </c>
      <c r="B1001" s="312"/>
      <c r="C1001" s="265" t="str">
        <f>IF(AND(B1001="",G1001=""),"",(IF(OR(B1001="",VLOOKUP(B1001,BUDGET!$A:$G,7,0)=0,MID(B1001,3,1)&lt;&gt;"."),"BL ???",VLOOKUP(B1001,BUDGET!$A:$G,2,0))))</f>
        <v/>
      </c>
      <c r="D1001" s="266"/>
      <c r="E1001" s="267"/>
      <c r="F1001" s="268"/>
      <c r="G1001" s="269"/>
      <c r="H1001" s="266"/>
      <c r="I1001" s="270"/>
      <c r="J1001" s="271">
        <f t="shared" si="15"/>
        <v>0</v>
      </c>
    </row>
  </sheetData>
  <autoFilter ref="A6:L6"/>
  <mergeCells count="2">
    <mergeCell ref="B1:J1"/>
    <mergeCell ref="A5:F5"/>
  </mergeCells>
  <phoneticPr fontId="0" type="noConversion"/>
  <conditionalFormatting sqref="C7">
    <cfRule type="cellIs" dxfId="13" priority="14" stopIfTrue="1" operator="equal">
      <formula>"BL ???"</formula>
    </cfRule>
    <cfRule type="containsErrors" dxfId="12" priority="15" stopIfTrue="1">
      <formula>ISERROR(C7)</formula>
    </cfRule>
  </conditionalFormatting>
  <conditionalFormatting sqref="J7">
    <cfRule type="cellIs" dxfId="11" priority="9" stopIfTrue="1" operator="equal">
      <formula>"BL ???"</formula>
    </cfRule>
    <cfRule type="containsErrors" dxfId="10" priority="10" stopIfTrue="1">
      <formula>ISERROR(J7)</formula>
    </cfRule>
  </conditionalFormatting>
  <conditionalFormatting sqref="C8">
    <cfRule type="cellIs" dxfId="9" priority="7" stopIfTrue="1" operator="equal">
      <formula>"BL ???"</formula>
    </cfRule>
    <cfRule type="containsErrors" dxfId="8" priority="8" stopIfTrue="1">
      <formula>ISERROR(C8)</formula>
    </cfRule>
  </conditionalFormatting>
  <conditionalFormatting sqref="J8">
    <cfRule type="cellIs" dxfId="7" priority="5" stopIfTrue="1" operator="equal">
      <formula>"BL ???"</formula>
    </cfRule>
    <cfRule type="containsErrors" dxfId="6" priority="6" stopIfTrue="1">
      <formula>ISERROR(J8)</formula>
    </cfRule>
  </conditionalFormatting>
  <conditionalFormatting sqref="C9:C1001">
    <cfRule type="cellIs" dxfId="5" priority="3" stopIfTrue="1" operator="equal">
      <formula>"BL ???"</formula>
    </cfRule>
    <cfRule type="containsErrors" dxfId="4" priority="4" stopIfTrue="1">
      <formula>ISERROR(C9)</formula>
    </cfRule>
  </conditionalFormatting>
  <conditionalFormatting sqref="J9:J1001">
    <cfRule type="cellIs" dxfId="3" priority="1" stopIfTrue="1" operator="equal">
      <formula>"BL ???"</formula>
    </cfRule>
    <cfRule type="containsErrors" dxfId="2" priority="2" stopIfTrue="1">
      <formula>ISERROR(J9)</formula>
    </cfRule>
  </conditionalFormatting>
  <pageMargins left="0.59055118110236227" right="0.59055118110236227" top="0.59055118110236227" bottom="0.59055118110236227" header="0.19685039370078741" footer="0.19685039370078741"/>
  <pageSetup paperSize="9" scale="75" fitToHeight="0" orientation="landscape" r:id="rId1"/>
  <headerFooter alignWithMargins="0">
    <oddHeader>&amp;L&amp;G</oddHeader>
    <oddFooter>&amp;L&amp;F&amp;C&amp;A&amp;R&amp;P</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BUDGET!$A$11:$A$99</xm:f>
          </x14:formula1>
          <xm:sqref>B7:B1001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E1001"/>
  <sheetViews>
    <sheetView showGridLines="0" zoomScaleNormal="100" workbookViewId="0">
      <selection activeCell="K20" sqref="K20"/>
    </sheetView>
  </sheetViews>
  <sheetFormatPr baseColWidth="10" defaultColWidth="9.140625" defaultRowHeight="12.75"/>
  <cols>
    <col min="1" max="1" width="23.5703125" style="353" customWidth="1"/>
    <col min="2" max="2" width="15.7109375" style="356" customWidth="1"/>
    <col min="3" max="3" width="15.7109375" style="90" customWidth="1"/>
    <col min="4" max="4" width="15.7109375" style="355" customWidth="1"/>
    <col min="5" max="5" width="15.7109375" style="221" customWidth="1"/>
    <col min="6" max="16384" width="9.140625" style="12"/>
  </cols>
  <sheetData>
    <row r="1" spans="1:5" s="272" customFormat="1" ht="21" customHeight="1">
      <c r="A1" s="388" t="s">
        <v>194</v>
      </c>
      <c r="B1" s="388"/>
      <c r="C1" s="388"/>
      <c r="D1" s="388"/>
      <c r="E1" s="388"/>
    </row>
    <row r="2" spans="1:5" s="187" customFormat="1">
      <c r="A2" s="273"/>
      <c r="B2" s="274"/>
      <c r="C2" s="273"/>
      <c r="D2" s="275"/>
      <c r="E2" s="275"/>
    </row>
    <row r="3" spans="1:5" s="187" customFormat="1">
      <c r="A3" s="273"/>
      <c r="B3" s="274"/>
      <c r="C3" s="273"/>
      <c r="D3" s="275"/>
      <c r="E3" s="275"/>
    </row>
    <row r="4" spans="1:5" s="280" customFormat="1">
      <c r="A4" s="276" t="s">
        <v>58</v>
      </c>
      <c r="B4" s="347" t="str">
        <f>+BUDGET!G6</f>
        <v>USD</v>
      </c>
      <c r="C4" s="277"/>
      <c r="D4" s="278"/>
      <c r="E4" s="279"/>
    </row>
    <row r="5" spans="1:5" s="280" customFormat="1" ht="5.0999999999999996" customHeight="1" thickBot="1">
      <c r="A5" s="276"/>
      <c r="B5" s="351"/>
      <c r="C5" s="277"/>
      <c r="D5" s="278"/>
      <c r="E5" s="279"/>
    </row>
    <row r="6" spans="1:5" s="285" customFormat="1" ht="39.950000000000003" customHeight="1">
      <c r="A6" s="352" t="s">
        <v>123</v>
      </c>
      <c r="B6" s="281" t="s">
        <v>117</v>
      </c>
      <c r="C6" s="282" t="s">
        <v>110</v>
      </c>
      <c r="D6" s="283" t="s">
        <v>118</v>
      </c>
      <c r="E6" s="284" t="s">
        <v>101</v>
      </c>
    </row>
    <row r="7" spans="1:5" s="187" customFormat="1">
      <c r="A7" s="326" t="s">
        <v>124</v>
      </c>
      <c r="B7" s="157"/>
      <c r="C7" s="286"/>
      <c r="D7" s="287">
        <f>IF(ISERROR(E7/C7),0,E7/C7)</f>
        <v>0</v>
      </c>
      <c r="E7" s="288"/>
    </row>
    <row r="8" spans="1:5" s="187" customFormat="1">
      <c r="A8" s="326" t="s">
        <v>125</v>
      </c>
      <c r="B8" s="157"/>
      <c r="C8" s="286"/>
      <c r="D8" s="287">
        <f t="shared" ref="D8:D12" si="0">IF(ISERROR(E8/C8),0,E8/C8)</f>
        <v>0</v>
      </c>
      <c r="E8" s="288"/>
    </row>
    <row r="9" spans="1:5" s="187" customFormat="1">
      <c r="A9" s="326" t="s">
        <v>198</v>
      </c>
      <c r="B9" s="157"/>
      <c r="C9" s="286"/>
      <c r="D9" s="287">
        <f t="shared" si="0"/>
        <v>0</v>
      </c>
      <c r="E9" s="288"/>
    </row>
    <row r="10" spans="1:5" s="187" customFormat="1">
      <c r="A10" s="326" t="s">
        <v>199</v>
      </c>
      <c r="B10" s="157"/>
      <c r="C10" s="286"/>
      <c r="D10" s="287">
        <f t="shared" si="0"/>
        <v>0</v>
      </c>
      <c r="E10" s="288"/>
    </row>
    <row r="11" spans="1:5" s="187" customFormat="1">
      <c r="A11" s="326" t="s">
        <v>200</v>
      </c>
      <c r="B11" s="157"/>
      <c r="C11" s="286"/>
      <c r="D11" s="287">
        <f t="shared" si="0"/>
        <v>0</v>
      </c>
      <c r="E11" s="288"/>
    </row>
    <row r="12" spans="1:5" s="187" customFormat="1">
      <c r="A12" s="326" t="s">
        <v>201</v>
      </c>
      <c r="B12" s="157"/>
      <c r="C12" s="286"/>
      <c r="D12" s="287">
        <f t="shared" si="0"/>
        <v>0</v>
      </c>
      <c r="E12" s="288"/>
    </row>
    <row r="13" spans="1:5" s="292" customFormat="1" ht="13.5" thickBot="1">
      <c r="A13" s="389" t="s">
        <v>196</v>
      </c>
      <c r="B13" s="390"/>
      <c r="C13" s="289">
        <f>SUM(C7:C12)</f>
        <v>0</v>
      </c>
      <c r="D13" s="290">
        <f>IF(ISERROR(E13/C13),0,E13/C13)</f>
        <v>0</v>
      </c>
      <c r="E13" s="291">
        <f>SUM(E7:E12)</f>
        <v>0</v>
      </c>
    </row>
    <row r="14" spans="1:5" s="187" customFormat="1">
      <c r="A14" s="353"/>
      <c r="B14" s="354"/>
      <c r="C14" s="90"/>
      <c r="D14" s="355"/>
      <c r="E14" s="221"/>
    </row>
    <row r="15" spans="1:5" s="187" customFormat="1" ht="13.5" thickBot="1">
      <c r="A15" s="353"/>
      <c r="B15" s="354"/>
      <c r="C15" s="90"/>
      <c r="D15" s="355"/>
      <c r="E15" s="221"/>
    </row>
    <row r="16" spans="1:5" s="285" customFormat="1" ht="39.950000000000003" customHeight="1">
      <c r="A16" s="391" t="s">
        <v>197</v>
      </c>
      <c r="B16" s="392"/>
      <c r="C16" s="282" t="s">
        <v>110</v>
      </c>
      <c r="D16" s="283" t="s">
        <v>118</v>
      </c>
      <c r="E16" s="284" t="s">
        <v>101</v>
      </c>
    </row>
    <row r="17" spans="1:5" s="187" customFormat="1" ht="12.75" customHeight="1" thickBot="1">
      <c r="A17" s="393" t="s">
        <v>202</v>
      </c>
      <c r="B17" s="394"/>
      <c r="C17" s="293">
        <f>IF(ISERROR(E17/D17),0,E17/D17)</f>
        <v>0</v>
      </c>
      <c r="D17" s="294">
        <f>+D13</f>
        <v>0</v>
      </c>
      <c r="E17" s="295"/>
    </row>
    <row r="18" spans="1:5" s="187" customFormat="1">
      <c r="A18" s="353"/>
      <c r="B18" s="354"/>
      <c r="C18" s="90"/>
      <c r="D18" s="355"/>
      <c r="E18" s="221"/>
    </row>
    <row r="19" spans="1:5" s="187" customFormat="1" ht="13.5" thickBot="1">
      <c r="A19" s="353"/>
      <c r="B19" s="354"/>
      <c r="C19" s="90"/>
      <c r="D19" s="355"/>
      <c r="E19" s="221"/>
    </row>
    <row r="20" spans="1:5" s="187" customFormat="1" ht="39.950000000000003" customHeight="1">
      <c r="A20" s="383" t="s">
        <v>208</v>
      </c>
      <c r="B20" s="384"/>
      <c r="C20" s="282" t="s">
        <v>110</v>
      </c>
      <c r="D20" s="283" t="s">
        <v>118</v>
      </c>
      <c r="E20" s="284" t="s">
        <v>101</v>
      </c>
    </row>
    <row r="21" spans="1:5" s="187" customFormat="1" ht="13.5" thickBot="1">
      <c r="A21" s="385" t="s">
        <v>203</v>
      </c>
      <c r="B21" s="386"/>
      <c r="C21" s="296">
        <f>+'FIN-REPORT'!G56</f>
        <v>0</v>
      </c>
      <c r="D21" s="294">
        <f>+D13</f>
        <v>0</v>
      </c>
      <c r="E21" s="297">
        <f>+C21*D21</f>
        <v>0</v>
      </c>
    </row>
    <row r="22" spans="1:5" s="187" customFormat="1">
      <c r="A22" s="353"/>
      <c r="B22" s="354"/>
      <c r="C22" s="90"/>
      <c r="D22" s="355"/>
      <c r="E22" s="221"/>
    </row>
    <row r="23" spans="1:5" s="187" customFormat="1" ht="13.5" thickBot="1">
      <c r="A23" s="353"/>
      <c r="B23" s="354"/>
      <c r="C23" s="90"/>
      <c r="D23" s="355"/>
      <c r="E23" s="221"/>
    </row>
    <row r="24" spans="1:5" s="187" customFormat="1" ht="39.950000000000003" customHeight="1">
      <c r="A24" s="387" t="s">
        <v>204</v>
      </c>
      <c r="B24" s="384"/>
      <c r="C24" s="282" t="s">
        <v>110</v>
      </c>
      <c r="D24" s="283" t="s">
        <v>118</v>
      </c>
      <c r="E24" s="284" t="s">
        <v>101</v>
      </c>
    </row>
    <row r="25" spans="1:5" s="187" customFormat="1" ht="13.5" thickBot="1">
      <c r="A25" s="385" t="s">
        <v>205</v>
      </c>
      <c r="B25" s="386"/>
      <c r="C25" s="296">
        <f>+C13+C17-C21</f>
        <v>0</v>
      </c>
      <c r="D25" s="294">
        <f>+D13</f>
        <v>0</v>
      </c>
      <c r="E25" s="298">
        <f>+C25*D25</f>
        <v>0</v>
      </c>
    </row>
    <row r="26" spans="1:5">
      <c r="A26" s="14"/>
      <c r="C26" s="357" t="str">
        <f>+IF(C25&gt;0,"Refund from partner organisation to C. Austria","Last instalment from C. Austria to partner organization")</f>
        <v>Last instalment from C. Austria to partner organization</v>
      </c>
    </row>
    <row r="27" spans="1:5">
      <c r="A27" s="14"/>
    </row>
    <row r="28" spans="1:5">
      <c r="A28" s="14"/>
    </row>
    <row r="29" spans="1:5">
      <c r="A29" s="14"/>
    </row>
    <row r="30" spans="1:5">
      <c r="A30" s="98" t="s">
        <v>195</v>
      </c>
    </row>
    <row r="31" spans="1:5">
      <c r="A31" s="2"/>
    </row>
    <row r="32" spans="1:5">
      <c r="A32" s="2"/>
    </row>
    <row r="33" spans="1:2">
      <c r="A33" s="91"/>
      <c r="B33" s="91"/>
    </row>
    <row r="54" spans="1:1">
      <c r="A54" s="358"/>
    </row>
    <row r="65" spans="1:5" ht="12">
      <c r="A65" s="12"/>
      <c r="B65" s="12"/>
      <c r="C65" s="12"/>
      <c r="D65" s="12"/>
      <c r="E65" s="12"/>
    </row>
    <row r="66" spans="1:5" ht="12">
      <c r="A66" s="12"/>
      <c r="B66" s="12"/>
      <c r="C66" s="12"/>
      <c r="D66" s="12"/>
      <c r="E66" s="12"/>
    </row>
    <row r="67" spans="1:5" ht="12">
      <c r="A67" s="12"/>
      <c r="B67" s="12"/>
      <c r="C67" s="12"/>
      <c r="D67" s="12"/>
      <c r="E67" s="12"/>
    </row>
    <row r="68" spans="1:5" ht="12">
      <c r="A68" s="12"/>
      <c r="B68" s="12"/>
      <c r="C68" s="12"/>
      <c r="D68" s="12"/>
      <c r="E68" s="12"/>
    </row>
    <row r="69" spans="1:5" ht="12">
      <c r="A69" s="12"/>
      <c r="B69" s="12"/>
      <c r="C69" s="12"/>
      <c r="D69" s="12"/>
      <c r="E69" s="12"/>
    </row>
    <row r="70" spans="1:5" ht="12">
      <c r="A70" s="12"/>
      <c r="B70" s="12"/>
      <c r="C70" s="12"/>
      <c r="D70" s="12"/>
      <c r="E70" s="12"/>
    </row>
    <row r="71" spans="1:5" ht="12">
      <c r="A71" s="12"/>
      <c r="B71" s="12"/>
      <c r="C71" s="12"/>
      <c r="D71" s="12"/>
      <c r="E71" s="12"/>
    </row>
    <row r="72" spans="1:5" ht="12">
      <c r="A72" s="12"/>
      <c r="B72" s="12"/>
      <c r="C72" s="12"/>
      <c r="D72" s="12"/>
      <c r="E72" s="12"/>
    </row>
    <row r="73" spans="1:5" ht="12">
      <c r="A73" s="12"/>
      <c r="B73" s="12"/>
      <c r="C73" s="12"/>
      <c r="D73" s="12"/>
      <c r="E73" s="12"/>
    </row>
    <row r="74" spans="1:5" ht="12">
      <c r="A74" s="12"/>
      <c r="B74" s="12"/>
      <c r="C74" s="12"/>
      <c r="D74" s="12"/>
      <c r="E74" s="12"/>
    </row>
    <row r="75" spans="1:5" ht="12">
      <c r="A75" s="12"/>
      <c r="B75" s="12"/>
      <c r="C75" s="12"/>
      <c r="D75" s="12"/>
      <c r="E75" s="12"/>
    </row>
    <row r="76" spans="1:5" ht="12">
      <c r="A76" s="12"/>
      <c r="B76" s="12"/>
      <c r="C76" s="12"/>
      <c r="D76" s="12"/>
      <c r="E76" s="12"/>
    </row>
    <row r="77" spans="1:5" ht="12">
      <c r="A77" s="12"/>
      <c r="B77" s="12"/>
      <c r="C77" s="12"/>
      <c r="D77" s="12"/>
      <c r="E77" s="12"/>
    </row>
    <row r="78" spans="1:5" ht="12">
      <c r="A78" s="12"/>
      <c r="B78" s="12"/>
      <c r="C78" s="12"/>
      <c r="D78" s="12"/>
      <c r="E78" s="12"/>
    </row>
    <row r="79" spans="1:5" ht="12">
      <c r="A79" s="12"/>
      <c r="B79" s="12"/>
      <c r="C79" s="12"/>
      <c r="D79" s="12"/>
      <c r="E79" s="12"/>
    </row>
    <row r="80" spans="1:5" ht="12">
      <c r="A80" s="12"/>
      <c r="B80" s="12"/>
      <c r="C80" s="12"/>
      <c r="D80" s="12"/>
      <c r="E80" s="12"/>
    </row>
    <row r="81" spans="1:5" ht="12">
      <c r="A81" s="12"/>
      <c r="B81" s="12"/>
      <c r="C81" s="12"/>
      <c r="D81" s="12"/>
      <c r="E81" s="12"/>
    </row>
    <row r="82" spans="1:5" ht="12">
      <c r="A82" s="12"/>
      <c r="B82" s="12"/>
      <c r="C82" s="12"/>
      <c r="D82" s="12"/>
      <c r="E82" s="12"/>
    </row>
    <row r="83" spans="1:5" ht="12">
      <c r="A83" s="12"/>
      <c r="B83" s="12"/>
      <c r="C83" s="12"/>
      <c r="D83" s="12"/>
      <c r="E83" s="12"/>
    </row>
    <row r="84" spans="1:5" ht="12">
      <c r="A84" s="12"/>
      <c r="B84" s="12"/>
      <c r="C84" s="12"/>
      <c r="D84" s="12"/>
      <c r="E84" s="12"/>
    </row>
    <row r="85" spans="1:5" ht="12">
      <c r="A85" s="12"/>
      <c r="B85" s="12"/>
      <c r="C85" s="12"/>
      <c r="D85" s="12"/>
      <c r="E85" s="12"/>
    </row>
    <row r="86" spans="1:5" ht="12">
      <c r="A86" s="12"/>
      <c r="B86" s="12"/>
      <c r="C86" s="12"/>
      <c r="D86" s="12"/>
      <c r="E86" s="12"/>
    </row>
    <row r="87" spans="1:5" ht="12">
      <c r="A87" s="12"/>
      <c r="B87" s="12"/>
      <c r="C87" s="12"/>
      <c r="D87" s="12"/>
      <c r="E87" s="12"/>
    </row>
    <row r="88" spans="1:5" ht="12">
      <c r="A88" s="12"/>
      <c r="B88" s="12"/>
      <c r="C88" s="12"/>
      <c r="D88" s="12"/>
      <c r="E88" s="12"/>
    </row>
    <row r="89" spans="1:5" ht="12">
      <c r="A89" s="12"/>
      <c r="B89" s="12"/>
      <c r="C89" s="12"/>
      <c r="D89" s="12"/>
      <c r="E89" s="12"/>
    </row>
    <row r="90" spans="1:5" ht="12">
      <c r="A90" s="12"/>
      <c r="B90" s="12"/>
      <c r="C90" s="12"/>
      <c r="D90" s="12"/>
      <c r="E90" s="12"/>
    </row>
    <row r="91" spans="1:5" ht="12">
      <c r="A91" s="12"/>
      <c r="B91" s="12"/>
      <c r="C91" s="12"/>
      <c r="D91" s="12"/>
      <c r="E91" s="12"/>
    </row>
    <row r="92" spans="1:5" ht="12">
      <c r="A92" s="12"/>
      <c r="B92" s="12"/>
      <c r="C92" s="12"/>
      <c r="D92" s="12"/>
      <c r="E92" s="12"/>
    </row>
    <row r="93" spans="1:5" ht="12">
      <c r="A93" s="12"/>
      <c r="B93" s="12"/>
      <c r="C93" s="12"/>
      <c r="D93" s="12"/>
      <c r="E93" s="12"/>
    </row>
    <row r="94" spans="1:5" ht="12">
      <c r="A94" s="12"/>
      <c r="B94" s="12"/>
      <c r="C94" s="12"/>
      <c r="D94" s="12"/>
      <c r="E94" s="12"/>
    </row>
    <row r="95" spans="1:5" ht="12">
      <c r="A95" s="12"/>
      <c r="B95" s="12"/>
      <c r="C95" s="12"/>
      <c r="D95" s="12"/>
      <c r="E95" s="12"/>
    </row>
    <row r="96" spans="1:5" ht="12">
      <c r="A96" s="12"/>
      <c r="B96" s="12"/>
      <c r="C96" s="12"/>
      <c r="D96" s="12"/>
      <c r="E96" s="12"/>
    </row>
    <row r="97" spans="1:5" ht="12">
      <c r="A97" s="12"/>
      <c r="B97" s="12"/>
      <c r="C97" s="12"/>
      <c r="D97" s="12"/>
      <c r="E97" s="12"/>
    </row>
    <row r="98" spans="1:5" ht="12">
      <c r="A98" s="12"/>
      <c r="B98" s="12"/>
      <c r="C98" s="12"/>
      <c r="D98" s="12"/>
      <c r="E98" s="12"/>
    </row>
    <row r="99" spans="1:5" ht="12">
      <c r="A99" s="12"/>
      <c r="B99" s="12"/>
      <c r="C99" s="12"/>
      <c r="D99" s="12"/>
      <c r="E99" s="12"/>
    </row>
    <row r="100" spans="1:5" ht="12">
      <c r="A100" s="12"/>
      <c r="B100" s="12"/>
      <c r="C100" s="12"/>
      <c r="D100" s="12"/>
      <c r="E100" s="12"/>
    </row>
    <row r="101" spans="1:5" ht="12">
      <c r="A101" s="12"/>
      <c r="B101" s="12"/>
      <c r="C101" s="12"/>
      <c r="D101" s="12"/>
      <c r="E101" s="12"/>
    </row>
    <row r="102" spans="1:5" ht="12">
      <c r="A102" s="12"/>
      <c r="B102" s="12"/>
      <c r="C102" s="12"/>
      <c r="D102" s="12"/>
      <c r="E102" s="12"/>
    </row>
    <row r="103" spans="1:5" ht="12">
      <c r="A103" s="12"/>
      <c r="B103" s="12"/>
      <c r="C103" s="12"/>
      <c r="D103" s="12"/>
      <c r="E103" s="12"/>
    </row>
    <row r="104" spans="1:5" ht="12">
      <c r="A104" s="12"/>
      <c r="B104" s="12"/>
      <c r="C104" s="12"/>
      <c r="D104" s="12"/>
      <c r="E104" s="12"/>
    </row>
    <row r="105" spans="1:5" ht="12">
      <c r="A105" s="12"/>
      <c r="B105" s="12"/>
      <c r="C105" s="12"/>
      <c r="D105" s="12"/>
      <c r="E105" s="12"/>
    </row>
    <row r="106" spans="1:5" ht="12">
      <c r="A106" s="12"/>
      <c r="B106" s="12"/>
      <c r="C106" s="12"/>
      <c r="D106" s="12"/>
      <c r="E106" s="12"/>
    </row>
    <row r="107" spans="1:5" ht="12">
      <c r="A107" s="12"/>
      <c r="B107" s="12"/>
      <c r="C107" s="12"/>
      <c r="D107" s="12"/>
      <c r="E107" s="12"/>
    </row>
    <row r="108" spans="1:5" ht="12">
      <c r="A108" s="12"/>
      <c r="B108" s="12"/>
      <c r="C108" s="12"/>
      <c r="D108" s="12"/>
      <c r="E108" s="12"/>
    </row>
    <row r="109" spans="1:5" ht="12">
      <c r="A109" s="12"/>
      <c r="B109" s="12"/>
      <c r="C109" s="12"/>
      <c r="D109" s="12"/>
      <c r="E109" s="12"/>
    </row>
    <row r="110" spans="1:5" ht="12">
      <c r="A110" s="12"/>
      <c r="B110" s="12"/>
      <c r="C110" s="12"/>
      <c r="D110" s="12"/>
      <c r="E110" s="12"/>
    </row>
    <row r="111" spans="1:5" ht="12">
      <c r="A111" s="12"/>
      <c r="B111" s="12"/>
      <c r="C111" s="12"/>
      <c r="D111" s="12"/>
      <c r="E111" s="12"/>
    </row>
    <row r="112" spans="1:5" ht="12">
      <c r="A112" s="12"/>
      <c r="B112" s="12"/>
      <c r="C112" s="12"/>
      <c r="D112" s="12"/>
      <c r="E112" s="12"/>
    </row>
    <row r="113" spans="1:5" ht="12">
      <c r="A113" s="12"/>
      <c r="B113" s="12"/>
      <c r="C113" s="12"/>
      <c r="D113" s="12"/>
      <c r="E113" s="12"/>
    </row>
    <row r="114" spans="1:5" ht="12">
      <c r="A114" s="12"/>
      <c r="B114" s="12"/>
      <c r="C114" s="12"/>
      <c r="D114" s="12"/>
      <c r="E114" s="12"/>
    </row>
    <row r="115" spans="1:5" ht="12">
      <c r="A115" s="12"/>
      <c r="B115" s="12"/>
      <c r="C115" s="12"/>
      <c r="D115" s="12"/>
      <c r="E115" s="12"/>
    </row>
    <row r="116" spans="1:5" ht="12">
      <c r="A116" s="12"/>
      <c r="B116" s="12"/>
      <c r="C116" s="12"/>
      <c r="D116" s="12"/>
      <c r="E116" s="12"/>
    </row>
    <row r="117" spans="1:5" ht="12">
      <c r="A117" s="12"/>
      <c r="B117" s="12"/>
      <c r="C117" s="12"/>
      <c r="D117" s="12"/>
      <c r="E117" s="12"/>
    </row>
    <row r="118" spans="1:5" ht="12">
      <c r="A118" s="12"/>
      <c r="B118" s="12"/>
      <c r="C118" s="12"/>
      <c r="D118" s="12"/>
      <c r="E118" s="12"/>
    </row>
    <row r="119" spans="1:5" ht="12">
      <c r="A119" s="12"/>
      <c r="B119" s="12"/>
      <c r="C119" s="12"/>
      <c r="D119" s="12"/>
      <c r="E119" s="12"/>
    </row>
    <row r="120" spans="1:5" ht="12">
      <c r="A120" s="12"/>
      <c r="B120" s="12"/>
      <c r="C120" s="12"/>
      <c r="D120" s="12"/>
      <c r="E120" s="12"/>
    </row>
    <row r="121" spans="1:5" ht="12">
      <c r="A121" s="12"/>
      <c r="B121" s="12"/>
      <c r="C121" s="12"/>
      <c r="D121" s="12"/>
      <c r="E121" s="12"/>
    </row>
    <row r="122" spans="1:5" ht="12">
      <c r="A122" s="12"/>
      <c r="B122" s="12"/>
      <c r="C122" s="12"/>
      <c r="D122" s="12"/>
      <c r="E122" s="12"/>
    </row>
    <row r="123" spans="1:5" ht="12">
      <c r="A123" s="12"/>
      <c r="B123" s="12"/>
      <c r="C123" s="12"/>
      <c r="D123" s="12"/>
      <c r="E123" s="12"/>
    </row>
    <row r="124" spans="1:5" ht="12">
      <c r="A124" s="12"/>
      <c r="B124" s="12"/>
      <c r="C124" s="12"/>
      <c r="D124" s="12"/>
      <c r="E124" s="12"/>
    </row>
    <row r="125" spans="1:5" ht="12">
      <c r="A125" s="12"/>
      <c r="B125" s="12"/>
      <c r="C125" s="12"/>
      <c r="D125" s="12"/>
      <c r="E125" s="12"/>
    </row>
    <row r="126" spans="1:5" ht="12">
      <c r="A126" s="12"/>
      <c r="B126" s="12"/>
      <c r="C126" s="12"/>
      <c r="D126" s="12"/>
      <c r="E126" s="12"/>
    </row>
    <row r="127" spans="1:5" ht="12">
      <c r="A127" s="12"/>
      <c r="B127" s="12"/>
      <c r="C127" s="12"/>
      <c r="D127" s="12"/>
      <c r="E127" s="12"/>
    </row>
    <row r="128" spans="1:5" ht="12">
      <c r="A128" s="12"/>
      <c r="B128" s="12"/>
      <c r="C128" s="12"/>
      <c r="D128" s="12"/>
      <c r="E128" s="12"/>
    </row>
    <row r="129" spans="1:5" ht="12">
      <c r="A129" s="12"/>
      <c r="B129" s="12"/>
      <c r="C129" s="12"/>
      <c r="D129" s="12"/>
      <c r="E129" s="12"/>
    </row>
    <row r="130" spans="1:5" ht="12">
      <c r="A130" s="12"/>
      <c r="B130" s="12"/>
      <c r="C130" s="12"/>
      <c r="D130" s="12"/>
      <c r="E130" s="12"/>
    </row>
    <row r="131" spans="1:5" ht="12">
      <c r="A131" s="12"/>
      <c r="B131" s="12"/>
      <c r="C131" s="12"/>
      <c r="D131" s="12"/>
      <c r="E131" s="12"/>
    </row>
    <row r="132" spans="1:5" ht="12">
      <c r="A132" s="12"/>
      <c r="B132" s="12"/>
      <c r="C132" s="12"/>
      <c r="D132" s="12"/>
      <c r="E132" s="12"/>
    </row>
    <row r="133" spans="1:5" ht="12">
      <c r="A133" s="12"/>
      <c r="B133" s="12"/>
      <c r="C133" s="12"/>
      <c r="D133" s="12"/>
      <c r="E133" s="12"/>
    </row>
    <row r="134" spans="1:5" ht="12">
      <c r="A134" s="12"/>
      <c r="B134" s="12"/>
      <c r="C134" s="12"/>
      <c r="D134" s="12"/>
      <c r="E134" s="12"/>
    </row>
    <row r="135" spans="1:5" ht="12">
      <c r="A135" s="12"/>
      <c r="B135" s="12"/>
      <c r="C135" s="12"/>
      <c r="D135" s="12"/>
      <c r="E135" s="12"/>
    </row>
    <row r="136" spans="1:5" ht="12">
      <c r="A136" s="12"/>
      <c r="B136" s="12"/>
      <c r="C136" s="12"/>
      <c r="D136" s="12"/>
      <c r="E136" s="12"/>
    </row>
    <row r="137" spans="1:5" ht="12">
      <c r="A137" s="12"/>
      <c r="B137" s="12"/>
      <c r="C137" s="12"/>
      <c r="D137" s="12"/>
      <c r="E137" s="12"/>
    </row>
    <row r="138" spans="1:5" ht="12">
      <c r="A138" s="12"/>
      <c r="B138" s="12"/>
      <c r="C138" s="12"/>
      <c r="D138" s="12"/>
      <c r="E138" s="12"/>
    </row>
    <row r="139" spans="1:5" ht="12">
      <c r="A139" s="12"/>
      <c r="B139" s="12"/>
      <c r="C139" s="12"/>
      <c r="D139" s="12"/>
      <c r="E139" s="12"/>
    </row>
    <row r="140" spans="1:5" ht="12">
      <c r="A140" s="12"/>
      <c r="B140" s="12"/>
      <c r="C140" s="12"/>
      <c r="D140" s="12"/>
      <c r="E140" s="12"/>
    </row>
    <row r="141" spans="1:5" ht="12">
      <c r="A141" s="12"/>
      <c r="B141" s="12"/>
      <c r="C141" s="12"/>
      <c r="D141" s="12"/>
      <c r="E141" s="12"/>
    </row>
    <row r="142" spans="1:5" ht="12">
      <c r="A142" s="12"/>
      <c r="B142" s="12"/>
      <c r="C142" s="12"/>
      <c r="D142" s="12"/>
      <c r="E142" s="12"/>
    </row>
    <row r="143" spans="1:5" ht="12">
      <c r="A143" s="12"/>
      <c r="B143" s="12"/>
      <c r="C143" s="12"/>
      <c r="D143" s="12"/>
      <c r="E143" s="12"/>
    </row>
    <row r="144" spans="1:5" ht="12">
      <c r="A144" s="12"/>
      <c r="B144" s="12"/>
      <c r="C144" s="12"/>
      <c r="D144" s="12"/>
      <c r="E144" s="12"/>
    </row>
    <row r="145" spans="1:5" ht="12">
      <c r="A145" s="12"/>
      <c r="B145" s="12"/>
      <c r="C145" s="12"/>
      <c r="D145" s="12"/>
      <c r="E145" s="12"/>
    </row>
    <row r="146" spans="1:5" ht="12">
      <c r="A146" s="12"/>
      <c r="B146" s="12"/>
      <c r="C146" s="12"/>
      <c r="D146" s="12"/>
      <c r="E146" s="12"/>
    </row>
    <row r="147" spans="1:5" ht="12">
      <c r="A147" s="12"/>
      <c r="B147" s="12"/>
      <c r="C147" s="12"/>
      <c r="D147" s="12"/>
      <c r="E147" s="12"/>
    </row>
    <row r="148" spans="1:5" ht="12">
      <c r="A148" s="12"/>
      <c r="B148" s="12"/>
      <c r="C148" s="12"/>
      <c r="D148" s="12"/>
      <c r="E148" s="12"/>
    </row>
    <row r="149" spans="1:5" ht="12">
      <c r="A149" s="12"/>
      <c r="B149" s="12"/>
      <c r="C149" s="12"/>
      <c r="D149" s="12"/>
      <c r="E149" s="12"/>
    </row>
    <row r="150" spans="1:5" ht="12">
      <c r="A150" s="12"/>
      <c r="B150" s="12"/>
      <c r="C150" s="12"/>
      <c r="D150" s="12"/>
      <c r="E150" s="12"/>
    </row>
    <row r="151" spans="1:5" ht="12">
      <c r="A151" s="12"/>
      <c r="B151" s="12"/>
      <c r="C151" s="12"/>
      <c r="D151" s="12"/>
      <c r="E151" s="12"/>
    </row>
    <row r="152" spans="1:5" ht="12">
      <c r="A152" s="12"/>
      <c r="B152" s="12"/>
      <c r="C152" s="12"/>
      <c r="D152" s="12"/>
      <c r="E152" s="12"/>
    </row>
    <row r="153" spans="1:5" ht="12">
      <c r="A153" s="12"/>
      <c r="B153" s="12"/>
      <c r="C153" s="12"/>
      <c r="D153" s="12"/>
      <c r="E153" s="12"/>
    </row>
    <row r="154" spans="1:5" ht="12">
      <c r="A154" s="12"/>
      <c r="B154" s="12"/>
      <c r="C154" s="12"/>
      <c r="D154" s="12"/>
      <c r="E154" s="12"/>
    </row>
    <row r="155" spans="1:5" ht="12">
      <c r="A155" s="12"/>
      <c r="B155" s="12"/>
      <c r="C155" s="12"/>
      <c r="D155" s="12"/>
      <c r="E155" s="12"/>
    </row>
    <row r="156" spans="1:5" ht="12">
      <c r="A156" s="12"/>
      <c r="B156" s="12"/>
      <c r="C156" s="12"/>
      <c r="D156" s="12"/>
      <c r="E156" s="12"/>
    </row>
    <row r="157" spans="1:5" ht="12">
      <c r="A157" s="12"/>
      <c r="B157" s="12"/>
      <c r="C157" s="12"/>
      <c r="D157" s="12"/>
      <c r="E157" s="12"/>
    </row>
    <row r="158" spans="1:5" ht="12">
      <c r="A158" s="12"/>
      <c r="B158" s="12"/>
      <c r="C158" s="12"/>
      <c r="D158" s="12"/>
      <c r="E158" s="12"/>
    </row>
    <row r="159" spans="1:5" ht="12">
      <c r="A159" s="12"/>
      <c r="B159" s="12"/>
      <c r="C159" s="12"/>
      <c r="D159" s="12"/>
      <c r="E159" s="12"/>
    </row>
    <row r="160" spans="1:5" ht="12">
      <c r="A160" s="12"/>
      <c r="B160" s="12"/>
      <c r="C160" s="12"/>
      <c r="D160" s="12"/>
      <c r="E160" s="12"/>
    </row>
    <row r="161" spans="1:5" ht="12">
      <c r="A161" s="12"/>
      <c r="B161" s="12"/>
      <c r="C161" s="12"/>
      <c r="D161" s="12"/>
      <c r="E161" s="12"/>
    </row>
    <row r="162" spans="1:5" ht="12">
      <c r="A162" s="12"/>
      <c r="B162" s="12"/>
      <c r="C162" s="12"/>
      <c r="D162" s="12"/>
      <c r="E162" s="12"/>
    </row>
    <row r="163" spans="1:5" ht="12">
      <c r="A163" s="12"/>
      <c r="B163" s="12"/>
      <c r="C163" s="12"/>
      <c r="D163" s="12"/>
      <c r="E163" s="12"/>
    </row>
    <row r="164" spans="1:5" ht="12">
      <c r="A164" s="12"/>
      <c r="B164" s="12"/>
      <c r="C164" s="12"/>
      <c r="D164" s="12"/>
      <c r="E164" s="12"/>
    </row>
    <row r="165" spans="1:5" ht="12">
      <c r="A165" s="12"/>
      <c r="B165" s="12"/>
      <c r="C165" s="12"/>
      <c r="D165" s="12"/>
      <c r="E165" s="12"/>
    </row>
    <row r="166" spans="1:5" ht="12">
      <c r="A166" s="12"/>
      <c r="B166" s="12"/>
      <c r="C166" s="12"/>
      <c r="D166" s="12"/>
      <c r="E166" s="12"/>
    </row>
    <row r="167" spans="1:5" ht="12">
      <c r="A167" s="12"/>
      <c r="B167" s="12"/>
      <c r="C167" s="12"/>
      <c r="D167" s="12"/>
      <c r="E167" s="12"/>
    </row>
    <row r="168" spans="1:5" ht="12">
      <c r="A168" s="12"/>
      <c r="B168" s="12"/>
      <c r="C168" s="12"/>
      <c r="D168" s="12"/>
      <c r="E168" s="12"/>
    </row>
    <row r="169" spans="1:5" ht="12">
      <c r="A169" s="12"/>
      <c r="B169" s="12"/>
      <c r="C169" s="12"/>
      <c r="D169" s="12"/>
      <c r="E169" s="12"/>
    </row>
    <row r="170" spans="1:5" ht="12">
      <c r="A170" s="12"/>
      <c r="B170" s="12"/>
      <c r="C170" s="12"/>
      <c r="D170" s="12"/>
      <c r="E170" s="12"/>
    </row>
    <row r="171" spans="1:5" ht="12">
      <c r="A171" s="12"/>
      <c r="B171" s="12"/>
      <c r="C171" s="12"/>
      <c r="D171" s="12"/>
      <c r="E171" s="12"/>
    </row>
    <row r="172" spans="1:5" ht="12">
      <c r="A172" s="12"/>
      <c r="B172" s="12"/>
      <c r="C172" s="12"/>
      <c r="D172" s="12"/>
      <c r="E172" s="12"/>
    </row>
    <row r="173" spans="1:5" ht="12">
      <c r="A173" s="12"/>
      <c r="B173" s="12"/>
      <c r="C173" s="12"/>
      <c r="D173" s="12"/>
      <c r="E173" s="12"/>
    </row>
    <row r="174" spans="1:5" ht="12">
      <c r="A174" s="12"/>
      <c r="B174" s="12"/>
      <c r="C174" s="12"/>
      <c r="D174" s="12"/>
      <c r="E174" s="12"/>
    </row>
    <row r="175" spans="1:5" ht="12">
      <c r="A175" s="12"/>
      <c r="B175" s="12"/>
      <c r="C175" s="12"/>
      <c r="D175" s="12"/>
      <c r="E175" s="12"/>
    </row>
    <row r="176" spans="1:5" ht="12">
      <c r="A176" s="12"/>
      <c r="B176" s="12"/>
      <c r="C176" s="12"/>
      <c r="D176" s="12"/>
      <c r="E176" s="12"/>
    </row>
    <row r="177" spans="1:5" ht="12">
      <c r="A177" s="12"/>
      <c r="B177" s="12"/>
      <c r="C177" s="12"/>
      <c r="D177" s="12"/>
      <c r="E177" s="12"/>
    </row>
    <row r="178" spans="1:5" ht="12">
      <c r="A178" s="12"/>
      <c r="B178" s="12"/>
      <c r="C178" s="12"/>
      <c r="D178" s="12"/>
      <c r="E178" s="12"/>
    </row>
    <row r="179" spans="1:5" ht="12">
      <c r="A179" s="12"/>
      <c r="B179" s="12"/>
      <c r="C179" s="12"/>
      <c r="D179" s="12"/>
      <c r="E179" s="12"/>
    </row>
    <row r="180" spans="1:5" ht="12">
      <c r="A180" s="12"/>
      <c r="B180" s="12"/>
      <c r="C180" s="12"/>
      <c r="D180" s="12"/>
      <c r="E180" s="12"/>
    </row>
    <row r="181" spans="1:5" ht="12">
      <c r="A181" s="12"/>
      <c r="B181" s="12"/>
      <c r="C181" s="12"/>
      <c r="D181" s="12"/>
      <c r="E181" s="12"/>
    </row>
    <row r="182" spans="1:5" ht="12">
      <c r="A182" s="12"/>
      <c r="B182" s="12"/>
      <c r="C182" s="12"/>
      <c r="D182" s="12"/>
      <c r="E182" s="12"/>
    </row>
    <row r="183" spans="1:5" ht="12">
      <c r="A183" s="12"/>
      <c r="B183" s="12"/>
      <c r="C183" s="12"/>
      <c r="D183" s="12"/>
      <c r="E183" s="12"/>
    </row>
    <row r="184" spans="1:5" ht="12">
      <c r="A184" s="12"/>
      <c r="B184" s="12"/>
      <c r="C184" s="12"/>
      <c r="D184" s="12"/>
      <c r="E184" s="12"/>
    </row>
    <row r="185" spans="1:5" ht="12">
      <c r="A185" s="12"/>
      <c r="B185" s="12"/>
      <c r="C185" s="12"/>
      <c r="D185" s="12"/>
      <c r="E185" s="12"/>
    </row>
    <row r="186" spans="1:5" ht="12">
      <c r="A186" s="12"/>
      <c r="B186" s="12"/>
      <c r="C186" s="12"/>
      <c r="D186" s="12"/>
      <c r="E186" s="12"/>
    </row>
    <row r="187" spans="1:5" ht="12">
      <c r="A187" s="12"/>
      <c r="B187" s="12"/>
      <c r="C187" s="12"/>
      <c r="D187" s="12"/>
      <c r="E187" s="12"/>
    </row>
    <row r="188" spans="1:5" ht="12">
      <c r="A188" s="12"/>
      <c r="B188" s="12"/>
      <c r="C188" s="12"/>
      <c r="D188" s="12"/>
      <c r="E188" s="12"/>
    </row>
    <row r="189" spans="1:5" ht="12">
      <c r="A189" s="12"/>
      <c r="B189" s="12"/>
      <c r="C189" s="12"/>
      <c r="D189" s="12"/>
      <c r="E189" s="12"/>
    </row>
    <row r="190" spans="1:5" ht="12">
      <c r="A190" s="12"/>
      <c r="B190" s="12"/>
      <c r="C190" s="12"/>
      <c r="D190" s="12"/>
      <c r="E190" s="12"/>
    </row>
    <row r="191" spans="1:5" ht="12">
      <c r="A191" s="12"/>
      <c r="B191" s="12"/>
      <c r="C191" s="12"/>
      <c r="D191" s="12"/>
      <c r="E191" s="12"/>
    </row>
    <row r="192" spans="1:5" ht="12">
      <c r="A192" s="12"/>
      <c r="B192" s="12"/>
      <c r="C192" s="12"/>
      <c r="D192" s="12"/>
      <c r="E192" s="12"/>
    </row>
    <row r="193" spans="1:5" ht="12">
      <c r="A193" s="12"/>
      <c r="B193" s="12"/>
      <c r="C193" s="12"/>
      <c r="D193" s="12"/>
      <c r="E193" s="12"/>
    </row>
    <row r="194" spans="1:5" ht="12">
      <c r="A194" s="12"/>
      <c r="B194" s="12"/>
      <c r="C194" s="12"/>
      <c r="D194" s="12"/>
      <c r="E194" s="12"/>
    </row>
    <row r="195" spans="1:5" ht="12">
      <c r="A195" s="12"/>
      <c r="B195" s="12"/>
      <c r="C195" s="12"/>
      <c r="D195" s="12"/>
      <c r="E195" s="12"/>
    </row>
    <row r="196" spans="1:5" ht="12">
      <c r="A196" s="12"/>
      <c r="B196" s="12"/>
      <c r="C196" s="12"/>
      <c r="D196" s="12"/>
      <c r="E196" s="12"/>
    </row>
    <row r="197" spans="1:5" ht="12">
      <c r="A197" s="12"/>
      <c r="B197" s="12"/>
      <c r="C197" s="12"/>
      <c r="D197" s="12"/>
      <c r="E197" s="12"/>
    </row>
    <row r="198" spans="1:5" ht="12">
      <c r="A198" s="12"/>
      <c r="B198" s="12"/>
      <c r="C198" s="12"/>
      <c r="D198" s="12"/>
      <c r="E198" s="12"/>
    </row>
    <row r="199" spans="1:5" ht="12">
      <c r="A199" s="12"/>
      <c r="B199" s="12"/>
      <c r="C199" s="12"/>
      <c r="D199" s="12"/>
      <c r="E199" s="12"/>
    </row>
    <row r="200" spans="1:5" ht="12">
      <c r="A200" s="12"/>
      <c r="B200" s="12"/>
      <c r="C200" s="12"/>
      <c r="D200" s="12"/>
      <c r="E200" s="12"/>
    </row>
    <row r="201" spans="1:5" ht="12">
      <c r="A201" s="12"/>
      <c r="B201" s="12"/>
      <c r="C201" s="12"/>
      <c r="D201" s="12"/>
      <c r="E201" s="12"/>
    </row>
    <row r="202" spans="1:5" ht="12">
      <c r="A202" s="12"/>
      <c r="B202" s="12"/>
      <c r="C202" s="12"/>
      <c r="D202" s="12"/>
      <c r="E202" s="12"/>
    </row>
    <row r="203" spans="1:5" ht="12">
      <c r="A203" s="12"/>
      <c r="B203" s="12"/>
      <c r="C203" s="12"/>
      <c r="D203" s="12"/>
      <c r="E203" s="12"/>
    </row>
    <row r="204" spans="1:5" ht="12">
      <c r="A204" s="12"/>
      <c r="B204" s="12"/>
      <c r="C204" s="12"/>
      <c r="D204" s="12"/>
      <c r="E204" s="12"/>
    </row>
    <row r="205" spans="1:5" ht="12">
      <c r="A205" s="12"/>
      <c r="B205" s="12"/>
      <c r="C205" s="12"/>
      <c r="D205" s="12"/>
      <c r="E205" s="12"/>
    </row>
    <row r="206" spans="1:5" ht="12">
      <c r="A206" s="12"/>
      <c r="B206" s="12"/>
      <c r="C206" s="12"/>
      <c r="D206" s="12"/>
      <c r="E206" s="12"/>
    </row>
    <row r="207" spans="1:5" ht="12">
      <c r="A207" s="12"/>
      <c r="B207" s="12"/>
      <c r="C207" s="12"/>
      <c r="D207" s="12"/>
      <c r="E207" s="12"/>
    </row>
    <row r="208" spans="1:5" ht="12">
      <c r="A208" s="12"/>
      <c r="B208" s="12"/>
      <c r="C208" s="12"/>
      <c r="D208" s="12"/>
      <c r="E208" s="12"/>
    </row>
    <row r="209" spans="1:5" ht="12">
      <c r="A209" s="12"/>
      <c r="B209" s="12"/>
      <c r="C209" s="12"/>
      <c r="D209" s="12"/>
      <c r="E209" s="12"/>
    </row>
    <row r="210" spans="1:5" ht="12">
      <c r="A210" s="12"/>
      <c r="B210" s="12"/>
      <c r="C210" s="12"/>
      <c r="D210" s="12"/>
      <c r="E210" s="12"/>
    </row>
    <row r="211" spans="1:5" ht="12">
      <c r="A211" s="12"/>
      <c r="B211" s="12"/>
      <c r="C211" s="12"/>
      <c r="D211" s="12"/>
      <c r="E211" s="12"/>
    </row>
    <row r="212" spans="1:5" ht="12">
      <c r="A212" s="12"/>
      <c r="B212" s="12"/>
      <c r="C212" s="12"/>
      <c r="D212" s="12"/>
      <c r="E212" s="12"/>
    </row>
    <row r="213" spans="1:5" ht="12">
      <c r="A213" s="12"/>
      <c r="B213" s="12"/>
      <c r="C213" s="12"/>
      <c r="D213" s="12"/>
      <c r="E213" s="12"/>
    </row>
    <row r="214" spans="1:5" ht="12">
      <c r="A214" s="12"/>
      <c r="B214" s="12"/>
      <c r="C214" s="12"/>
      <c r="D214" s="12"/>
      <c r="E214" s="12"/>
    </row>
    <row r="215" spans="1:5" ht="12">
      <c r="A215" s="12"/>
      <c r="B215" s="12"/>
      <c r="C215" s="12"/>
      <c r="D215" s="12"/>
      <c r="E215" s="12"/>
    </row>
    <row r="216" spans="1:5" ht="12">
      <c r="A216" s="12"/>
      <c r="B216" s="12"/>
      <c r="C216" s="12"/>
      <c r="D216" s="12"/>
      <c r="E216" s="12"/>
    </row>
    <row r="217" spans="1:5" ht="12">
      <c r="A217" s="12"/>
      <c r="B217" s="12"/>
      <c r="C217" s="12"/>
      <c r="D217" s="12"/>
      <c r="E217" s="12"/>
    </row>
    <row r="218" spans="1:5" ht="12">
      <c r="A218" s="12"/>
      <c r="B218" s="12"/>
      <c r="C218" s="12"/>
      <c r="D218" s="12"/>
      <c r="E218" s="12"/>
    </row>
    <row r="219" spans="1:5" ht="12">
      <c r="A219" s="12"/>
      <c r="B219" s="12"/>
      <c r="C219" s="12"/>
      <c r="D219" s="12"/>
      <c r="E219" s="12"/>
    </row>
    <row r="220" spans="1:5" ht="12">
      <c r="A220" s="12"/>
      <c r="B220" s="12"/>
      <c r="C220" s="12"/>
      <c r="D220" s="12"/>
      <c r="E220" s="12"/>
    </row>
    <row r="221" spans="1:5" ht="12">
      <c r="A221" s="12"/>
      <c r="B221" s="12"/>
      <c r="C221" s="12"/>
      <c r="D221" s="12"/>
      <c r="E221" s="12"/>
    </row>
    <row r="222" spans="1:5" ht="12">
      <c r="A222" s="12"/>
      <c r="B222" s="12"/>
      <c r="C222" s="12"/>
      <c r="D222" s="12"/>
      <c r="E222" s="12"/>
    </row>
    <row r="223" spans="1:5" ht="12">
      <c r="A223" s="12"/>
      <c r="B223" s="12"/>
      <c r="C223" s="12"/>
      <c r="D223" s="12"/>
      <c r="E223" s="12"/>
    </row>
    <row r="224" spans="1:5" ht="12">
      <c r="A224" s="12"/>
      <c r="B224" s="12"/>
      <c r="C224" s="12"/>
      <c r="D224" s="12"/>
      <c r="E224" s="12"/>
    </row>
    <row r="225" spans="1:5" ht="12">
      <c r="A225" s="12"/>
      <c r="B225" s="12"/>
      <c r="C225" s="12"/>
      <c r="D225" s="12"/>
      <c r="E225" s="12"/>
    </row>
    <row r="226" spans="1:5" ht="12">
      <c r="A226" s="12"/>
      <c r="B226" s="12"/>
      <c r="C226" s="12"/>
      <c r="D226" s="12"/>
      <c r="E226" s="12"/>
    </row>
    <row r="227" spans="1:5" ht="12">
      <c r="A227" s="12"/>
      <c r="B227" s="12"/>
      <c r="C227" s="12"/>
      <c r="D227" s="12"/>
      <c r="E227" s="12"/>
    </row>
    <row r="228" spans="1:5" ht="12">
      <c r="A228" s="12"/>
      <c r="B228" s="12"/>
      <c r="C228" s="12"/>
      <c r="D228" s="12"/>
      <c r="E228" s="12"/>
    </row>
    <row r="229" spans="1:5" ht="12">
      <c r="A229" s="12"/>
      <c r="B229" s="12"/>
      <c r="C229" s="12"/>
      <c r="D229" s="12"/>
      <c r="E229" s="12"/>
    </row>
    <row r="230" spans="1:5" ht="12">
      <c r="A230" s="12"/>
      <c r="B230" s="12"/>
      <c r="C230" s="12"/>
      <c r="D230" s="12"/>
      <c r="E230" s="12"/>
    </row>
    <row r="231" spans="1:5" ht="12">
      <c r="A231" s="12"/>
      <c r="B231" s="12"/>
      <c r="C231" s="12"/>
      <c r="D231" s="12"/>
      <c r="E231" s="12"/>
    </row>
    <row r="232" spans="1:5" ht="12">
      <c r="A232" s="12"/>
      <c r="B232" s="12"/>
      <c r="C232" s="12"/>
      <c r="D232" s="12"/>
      <c r="E232" s="12"/>
    </row>
    <row r="233" spans="1:5" ht="12">
      <c r="A233" s="12"/>
      <c r="B233" s="12"/>
      <c r="C233" s="12"/>
      <c r="D233" s="12"/>
      <c r="E233" s="12"/>
    </row>
    <row r="234" spans="1:5" ht="12">
      <c r="A234" s="12"/>
      <c r="B234" s="12"/>
      <c r="C234" s="12"/>
      <c r="D234" s="12"/>
      <c r="E234" s="12"/>
    </row>
    <row r="235" spans="1:5" ht="12">
      <c r="A235" s="12"/>
      <c r="B235" s="12"/>
      <c r="C235" s="12"/>
      <c r="D235" s="12"/>
      <c r="E235" s="12"/>
    </row>
    <row r="236" spans="1:5" ht="12">
      <c r="A236" s="12"/>
      <c r="B236" s="12"/>
      <c r="C236" s="12"/>
      <c r="D236" s="12"/>
      <c r="E236" s="12"/>
    </row>
    <row r="237" spans="1:5" ht="12">
      <c r="A237" s="12"/>
      <c r="B237" s="12"/>
      <c r="C237" s="12"/>
      <c r="D237" s="12"/>
      <c r="E237" s="12"/>
    </row>
    <row r="238" spans="1:5" ht="12">
      <c r="A238" s="12"/>
      <c r="B238" s="12"/>
      <c r="C238" s="12"/>
      <c r="D238" s="12"/>
      <c r="E238" s="12"/>
    </row>
    <row r="239" spans="1:5" ht="12">
      <c r="A239" s="12"/>
      <c r="B239" s="12"/>
      <c r="C239" s="12"/>
      <c r="D239" s="12"/>
      <c r="E239" s="12"/>
    </row>
    <row r="240" spans="1:5" ht="12">
      <c r="A240" s="12"/>
      <c r="B240" s="12"/>
      <c r="C240" s="12"/>
      <c r="D240" s="12"/>
      <c r="E240" s="12"/>
    </row>
    <row r="241" spans="1:5" ht="12">
      <c r="A241" s="12"/>
      <c r="B241" s="12"/>
      <c r="C241" s="12"/>
      <c r="D241" s="12"/>
      <c r="E241" s="12"/>
    </row>
    <row r="242" spans="1:5" ht="12">
      <c r="A242" s="12"/>
      <c r="B242" s="12"/>
      <c r="C242" s="12"/>
      <c r="D242" s="12"/>
      <c r="E242" s="12"/>
    </row>
    <row r="243" spans="1:5" ht="12">
      <c r="A243" s="12"/>
      <c r="B243" s="12"/>
      <c r="C243" s="12"/>
      <c r="D243" s="12"/>
      <c r="E243" s="12"/>
    </row>
    <row r="244" spans="1:5" ht="12">
      <c r="A244" s="12"/>
      <c r="B244" s="12"/>
      <c r="C244" s="12"/>
      <c r="D244" s="12"/>
      <c r="E244" s="12"/>
    </row>
    <row r="245" spans="1:5" ht="12">
      <c r="A245" s="12"/>
      <c r="B245" s="12"/>
      <c r="C245" s="12"/>
      <c r="D245" s="12"/>
      <c r="E245" s="12"/>
    </row>
    <row r="246" spans="1:5" ht="12">
      <c r="A246" s="12"/>
      <c r="B246" s="12"/>
      <c r="C246" s="12"/>
      <c r="D246" s="12"/>
      <c r="E246" s="12"/>
    </row>
    <row r="247" spans="1:5" ht="12">
      <c r="A247" s="12"/>
      <c r="B247" s="12"/>
      <c r="C247" s="12"/>
      <c r="D247" s="12"/>
      <c r="E247" s="12"/>
    </row>
    <row r="248" spans="1:5" ht="12">
      <c r="A248" s="12"/>
      <c r="B248" s="12"/>
      <c r="C248" s="12"/>
      <c r="D248" s="12"/>
      <c r="E248" s="12"/>
    </row>
    <row r="249" spans="1:5" ht="12">
      <c r="A249" s="12"/>
      <c r="B249" s="12"/>
      <c r="C249" s="12"/>
      <c r="D249" s="12"/>
      <c r="E249" s="12"/>
    </row>
    <row r="250" spans="1:5" ht="12">
      <c r="A250" s="12"/>
      <c r="B250" s="12"/>
      <c r="C250" s="12"/>
      <c r="D250" s="12"/>
      <c r="E250" s="12"/>
    </row>
    <row r="251" spans="1:5" ht="12">
      <c r="A251" s="12"/>
      <c r="B251" s="12"/>
      <c r="C251" s="12"/>
      <c r="D251" s="12"/>
      <c r="E251" s="12"/>
    </row>
    <row r="252" spans="1:5" ht="12">
      <c r="A252" s="12"/>
      <c r="B252" s="12"/>
      <c r="C252" s="12"/>
      <c r="D252" s="12"/>
      <c r="E252" s="12"/>
    </row>
    <row r="253" spans="1:5" ht="12">
      <c r="A253" s="12"/>
      <c r="B253" s="12"/>
      <c r="C253" s="12"/>
      <c r="D253" s="12"/>
      <c r="E253" s="12"/>
    </row>
    <row r="254" spans="1:5" ht="12">
      <c r="A254" s="12"/>
      <c r="B254" s="12"/>
      <c r="C254" s="12"/>
      <c r="D254" s="12"/>
      <c r="E254" s="12"/>
    </row>
    <row r="255" spans="1:5" ht="12">
      <c r="A255" s="12"/>
      <c r="B255" s="12"/>
      <c r="C255" s="12"/>
      <c r="D255" s="12"/>
      <c r="E255" s="12"/>
    </row>
    <row r="256" spans="1:5" ht="12">
      <c r="A256" s="12"/>
      <c r="B256" s="12"/>
      <c r="C256" s="12"/>
      <c r="D256" s="12"/>
      <c r="E256" s="12"/>
    </row>
    <row r="257" spans="1:5" ht="12">
      <c r="A257" s="12"/>
      <c r="B257" s="12"/>
      <c r="C257" s="12"/>
      <c r="D257" s="12"/>
      <c r="E257" s="12"/>
    </row>
    <row r="258" spans="1:5" ht="12">
      <c r="A258" s="12"/>
      <c r="B258" s="12"/>
      <c r="C258" s="12"/>
      <c r="D258" s="12"/>
      <c r="E258" s="12"/>
    </row>
    <row r="259" spans="1:5" ht="12">
      <c r="A259" s="12"/>
      <c r="B259" s="12"/>
      <c r="C259" s="12"/>
      <c r="D259" s="12"/>
      <c r="E259" s="12"/>
    </row>
    <row r="260" spans="1:5" ht="12">
      <c r="A260" s="12"/>
      <c r="B260" s="12"/>
      <c r="C260" s="12"/>
      <c r="D260" s="12"/>
      <c r="E260" s="12"/>
    </row>
    <row r="261" spans="1:5" ht="12">
      <c r="A261" s="12"/>
      <c r="B261" s="12"/>
      <c r="C261" s="12"/>
      <c r="D261" s="12"/>
      <c r="E261" s="12"/>
    </row>
    <row r="262" spans="1:5" ht="12">
      <c r="A262" s="12"/>
      <c r="B262" s="12"/>
      <c r="C262" s="12"/>
      <c r="D262" s="12"/>
      <c r="E262" s="12"/>
    </row>
    <row r="263" spans="1:5" ht="12">
      <c r="A263" s="12"/>
      <c r="B263" s="12"/>
      <c r="C263" s="12"/>
      <c r="D263" s="12"/>
      <c r="E263" s="12"/>
    </row>
    <row r="264" spans="1:5" ht="12">
      <c r="A264" s="12"/>
      <c r="B264" s="12"/>
      <c r="C264" s="12"/>
      <c r="D264" s="12"/>
      <c r="E264" s="12"/>
    </row>
    <row r="265" spans="1:5" ht="12">
      <c r="A265" s="12"/>
      <c r="B265" s="12"/>
      <c r="C265" s="12"/>
      <c r="D265" s="12"/>
      <c r="E265" s="12"/>
    </row>
    <row r="266" spans="1:5" ht="12">
      <c r="A266" s="12"/>
      <c r="B266" s="12"/>
      <c r="C266" s="12"/>
      <c r="D266" s="12"/>
      <c r="E266" s="12"/>
    </row>
    <row r="267" spans="1:5" ht="12">
      <c r="A267" s="12"/>
      <c r="B267" s="12"/>
      <c r="C267" s="12"/>
      <c r="D267" s="12"/>
      <c r="E267" s="12"/>
    </row>
    <row r="268" spans="1:5" ht="12">
      <c r="A268" s="12"/>
      <c r="B268" s="12"/>
      <c r="C268" s="12"/>
      <c r="D268" s="12"/>
      <c r="E268" s="12"/>
    </row>
    <row r="269" spans="1:5" ht="12">
      <c r="A269" s="12"/>
      <c r="B269" s="12"/>
      <c r="C269" s="12"/>
      <c r="D269" s="12"/>
      <c r="E269" s="12"/>
    </row>
    <row r="270" spans="1:5" ht="12">
      <c r="A270" s="12"/>
      <c r="B270" s="12"/>
      <c r="C270" s="12"/>
      <c r="D270" s="12"/>
      <c r="E270" s="12"/>
    </row>
    <row r="271" spans="1:5" ht="12">
      <c r="A271" s="12"/>
      <c r="B271" s="12"/>
      <c r="C271" s="12"/>
      <c r="D271" s="12"/>
      <c r="E271" s="12"/>
    </row>
    <row r="272" spans="1:5" ht="12">
      <c r="A272" s="12"/>
      <c r="B272" s="12"/>
      <c r="C272" s="12"/>
      <c r="D272" s="12"/>
      <c r="E272" s="12"/>
    </row>
    <row r="273" spans="1:5" ht="12">
      <c r="A273" s="12"/>
      <c r="B273" s="12"/>
      <c r="C273" s="12"/>
      <c r="D273" s="12"/>
      <c r="E273" s="12"/>
    </row>
    <row r="274" spans="1:5" ht="12">
      <c r="A274" s="12"/>
      <c r="B274" s="12"/>
      <c r="C274" s="12"/>
      <c r="D274" s="12"/>
      <c r="E274" s="12"/>
    </row>
    <row r="275" spans="1:5" ht="12">
      <c r="A275" s="12"/>
      <c r="B275" s="12"/>
      <c r="C275" s="12"/>
      <c r="D275" s="12"/>
      <c r="E275" s="12"/>
    </row>
    <row r="276" spans="1:5" ht="12">
      <c r="A276" s="12"/>
      <c r="B276" s="12"/>
      <c r="C276" s="12"/>
      <c r="D276" s="12"/>
      <c r="E276" s="12"/>
    </row>
    <row r="277" spans="1:5" ht="12">
      <c r="A277" s="12"/>
      <c r="B277" s="12"/>
      <c r="C277" s="12"/>
      <c r="D277" s="12"/>
      <c r="E277" s="12"/>
    </row>
    <row r="278" spans="1:5" ht="12">
      <c r="A278" s="12"/>
      <c r="B278" s="12"/>
      <c r="C278" s="12"/>
      <c r="D278" s="12"/>
      <c r="E278" s="12"/>
    </row>
    <row r="279" spans="1:5" ht="12">
      <c r="A279" s="12"/>
      <c r="B279" s="12"/>
      <c r="C279" s="12"/>
      <c r="D279" s="12"/>
      <c r="E279" s="12"/>
    </row>
    <row r="280" spans="1:5" ht="12">
      <c r="A280" s="12"/>
      <c r="B280" s="12"/>
      <c r="C280" s="12"/>
      <c r="D280" s="12"/>
      <c r="E280" s="12"/>
    </row>
    <row r="281" spans="1:5" ht="12">
      <c r="A281" s="12"/>
      <c r="B281" s="12"/>
      <c r="C281" s="12"/>
      <c r="D281" s="12"/>
      <c r="E281" s="12"/>
    </row>
    <row r="282" spans="1:5" ht="12">
      <c r="A282" s="12"/>
      <c r="B282" s="12"/>
      <c r="C282" s="12"/>
      <c r="D282" s="12"/>
      <c r="E282" s="12"/>
    </row>
    <row r="283" spans="1:5" ht="12">
      <c r="A283" s="12"/>
      <c r="B283" s="12"/>
      <c r="C283" s="12"/>
      <c r="D283" s="12"/>
      <c r="E283" s="12"/>
    </row>
    <row r="284" spans="1:5" ht="12">
      <c r="A284" s="12"/>
      <c r="B284" s="12"/>
      <c r="C284" s="12"/>
      <c r="D284" s="12"/>
      <c r="E284" s="12"/>
    </row>
    <row r="285" spans="1:5" ht="12">
      <c r="A285" s="12"/>
      <c r="B285" s="12"/>
      <c r="C285" s="12"/>
      <c r="D285" s="12"/>
      <c r="E285" s="12"/>
    </row>
    <row r="286" spans="1:5" ht="12">
      <c r="A286" s="12"/>
      <c r="B286" s="12"/>
      <c r="C286" s="12"/>
      <c r="D286" s="12"/>
      <c r="E286" s="12"/>
    </row>
    <row r="287" spans="1:5" ht="12">
      <c r="A287" s="12"/>
      <c r="B287" s="12"/>
      <c r="C287" s="12"/>
      <c r="D287" s="12"/>
      <c r="E287" s="12"/>
    </row>
    <row r="288" spans="1:5" ht="12">
      <c r="A288" s="12"/>
      <c r="B288" s="12"/>
      <c r="C288" s="12"/>
      <c r="D288" s="12"/>
      <c r="E288" s="12"/>
    </row>
    <row r="289" spans="1:5" ht="12">
      <c r="A289" s="12"/>
      <c r="B289" s="12"/>
      <c r="C289" s="12"/>
      <c r="D289" s="12"/>
      <c r="E289" s="12"/>
    </row>
    <row r="290" spans="1:5" ht="12">
      <c r="A290" s="12"/>
      <c r="B290" s="12"/>
      <c r="C290" s="12"/>
      <c r="D290" s="12"/>
      <c r="E290" s="12"/>
    </row>
    <row r="291" spans="1:5" ht="12">
      <c r="A291" s="12"/>
      <c r="B291" s="12"/>
      <c r="C291" s="12"/>
      <c r="D291" s="12"/>
      <c r="E291" s="12"/>
    </row>
    <row r="292" spans="1:5" ht="12">
      <c r="A292" s="12"/>
      <c r="B292" s="12"/>
      <c r="C292" s="12"/>
      <c r="D292" s="12"/>
      <c r="E292" s="12"/>
    </row>
    <row r="293" spans="1:5" ht="12">
      <c r="A293" s="12"/>
      <c r="B293" s="12"/>
      <c r="C293" s="12"/>
      <c r="D293" s="12"/>
      <c r="E293" s="12"/>
    </row>
    <row r="294" spans="1:5" ht="12">
      <c r="A294" s="12"/>
      <c r="B294" s="12"/>
      <c r="C294" s="12"/>
      <c r="D294" s="12"/>
      <c r="E294" s="12"/>
    </row>
    <row r="295" spans="1:5" ht="12">
      <c r="A295" s="12"/>
      <c r="B295" s="12"/>
      <c r="C295" s="12"/>
      <c r="D295" s="12"/>
      <c r="E295" s="12"/>
    </row>
    <row r="296" spans="1:5" ht="12">
      <c r="A296" s="12"/>
      <c r="B296" s="12"/>
      <c r="C296" s="12"/>
      <c r="D296" s="12"/>
      <c r="E296" s="12"/>
    </row>
    <row r="297" spans="1:5" ht="12">
      <c r="A297" s="12"/>
      <c r="B297" s="12"/>
      <c r="C297" s="12"/>
      <c r="D297" s="12"/>
      <c r="E297" s="12"/>
    </row>
    <row r="298" spans="1:5" ht="12">
      <c r="A298" s="12"/>
      <c r="B298" s="12"/>
      <c r="C298" s="12"/>
      <c r="D298" s="12"/>
      <c r="E298" s="12"/>
    </row>
    <row r="299" spans="1:5" ht="12">
      <c r="A299" s="12"/>
      <c r="B299" s="12"/>
      <c r="C299" s="12"/>
      <c r="D299" s="12"/>
      <c r="E299" s="12"/>
    </row>
    <row r="300" spans="1:5" ht="12">
      <c r="A300" s="12"/>
      <c r="B300" s="12"/>
      <c r="C300" s="12"/>
      <c r="D300" s="12"/>
      <c r="E300" s="12"/>
    </row>
    <row r="301" spans="1:5" ht="12">
      <c r="A301" s="12"/>
      <c r="B301" s="12"/>
      <c r="C301" s="12"/>
      <c r="D301" s="12"/>
      <c r="E301" s="12"/>
    </row>
    <row r="302" spans="1:5" ht="12">
      <c r="A302" s="12"/>
      <c r="B302" s="12"/>
      <c r="C302" s="12"/>
      <c r="D302" s="12"/>
      <c r="E302" s="12"/>
    </row>
    <row r="303" spans="1:5" ht="12">
      <c r="A303" s="12"/>
      <c r="B303" s="12"/>
      <c r="C303" s="12"/>
      <c r="D303" s="12"/>
      <c r="E303" s="12"/>
    </row>
    <row r="304" spans="1:5" ht="12">
      <c r="A304" s="12"/>
      <c r="B304" s="12"/>
      <c r="C304" s="12"/>
      <c r="D304" s="12"/>
      <c r="E304" s="12"/>
    </row>
    <row r="305" spans="1:5" ht="12">
      <c r="A305" s="12"/>
      <c r="B305" s="12"/>
      <c r="C305" s="12"/>
      <c r="D305" s="12"/>
      <c r="E305" s="12"/>
    </row>
    <row r="306" spans="1:5" ht="12">
      <c r="A306" s="12"/>
      <c r="B306" s="12"/>
      <c r="C306" s="12"/>
      <c r="D306" s="12"/>
      <c r="E306" s="12"/>
    </row>
    <row r="307" spans="1:5" ht="12">
      <c r="A307" s="12"/>
      <c r="B307" s="12"/>
      <c r="C307" s="12"/>
      <c r="D307" s="12"/>
      <c r="E307" s="12"/>
    </row>
    <row r="308" spans="1:5" ht="12">
      <c r="A308" s="12"/>
      <c r="B308" s="12"/>
      <c r="C308" s="12"/>
      <c r="D308" s="12"/>
      <c r="E308" s="12"/>
    </row>
    <row r="309" spans="1:5" ht="12">
      <c r="A309" s="12"/>
      <c r="B309" s="12"/>
      <c r="C309" s="12"/>
      <c r="D309" s="12"/>
      <c r="E309" s="12"/>
    </row>
    <row r="310" spans="1:5" ht="12">
      <c r="A310" s="12"/>
      <c r="B310" s="12"/>
      <c r="C310" s="12"/>
      <c r="D310" s="12"/>
      <c r="E310" s="12"/>
    </row>
    <row r="311" spans="1:5" ht="12">
      <c r="A311" s="12"/>
      <c r="B311" s="12"/>
      <c r="C311" s="12"/>
      <c r="D311" s="12"/>
      <c r="E311" s="12"/>
    </row>
    <row r="312" spans="1:5" ht="12">
      <c r="A312" s="12"/>
      <c r="B312" s="12"/>
      <c r="C312" s="12"/>
      <c r="D312" s="12"/>
      <c r="E312" s="12"/>
    </row>
    <row r="313" spans="1:5" ht="12">
      <c r="A313" s="12"/>
      <c r="B313" s="12"/>
      <c r="C313" s="12"/>
      <c r="D313" s="12"/>
      <c r="E313" s="12"/>
    </row>
    <row r="314" spans="1:5" ht="12">
      <c r="A314" s="12"/>
      <c r="B314" s="12"/>
      <c r="C314" s="12"/>
      <c r="D314" s="12"/>
      <c r="E314" s="12"/>
    </row>
    <row r="315" spans="1:5" ht="12">
      <c r="A315" s="12"/>
      <c r="B315" s="12"/>
      <c r="C315" s="12"/>
      <c r="D315" s="12"/>
      <c r="E315" s="12"/>
    </row>
    <row r="316" spans="1:5" ht="12">
      <c r="A316" s="12"/>
      <c r="B316" s="12"/>
      <c r="C316" s="12"/>
      <c r="D316" s="12"/>
      <c r="E316" s="12"/>
    </row>
    <row r="317" spans="1:5" ht="12">
      <c r="A317" s="12"/>
      <c r="B317" s="12"/>
      <c r="C317" s="12"/>
      <c r="D317" s="12"/>
      <c r="E317" s="12"/>
    </row>
    <row r="318" spans="1:5" ht="12">
      <c r="A318" s="12"/>
      <c r="B318" s="12"/>
      <c r="C318" s="12"/>
      <c r="D318" s="12"/>
      <c r="E318" s="12"/>
    </row>
    <row r="319" spans="1:5" ht="12">
      <c r="A319" s="12"/>
      <c r="B319" s="12"/>
      <c r="C319" s="12"/>
      <c r="D319" s="12"/>
      <c r="E319" s="12"/>
    </row>
    <row r="320" spans="1:5" ht="12">
      <c r="A320" s="12"/>
      <c r="B320" s="12"/>
      <c r="C320" s="12"/>
      <c r="D320" s="12"/>
      <c r="E320" s="12"/>
    </row>
    <row r="321" spans="1:5" ht="12">
      <c r="A321" s="12"/>
      <c r="B321" s="12"/>
      <c r="C321" s="12"/>
      <c r="D321" s="12"/>
      <c r="E321" s="12"/>
    </row>
    <row r="322" spans="1:5" ht="12">
      <c r="A322" s="12"/>
      <c r="B322" s="12"/>
      <c r="C322" s="12"/>
      <c r="D322" s="12"/>
      <c r="E322" s="12"/>
    </row>
    <row r="323" spans="1:5" ht="12">
      <c r="A323" s="12"/>
      <c r="B323" s="12"/>
      <c r="C323" s="12"/>
      <c r="D323" s="12"/>
      <c r="E323" s="12"/>
    </row>
    <row r="324" spans="1:5" ht="12">
      <c r="A324" s="12"/>
      <c r="B324" s="12"/>
      <c r="C324" s="12"/>
      <c r="D324" s="12"/>
      <c r="E324" s="12"/>
    </row>
    <row r="325" spans="1:5" ht="12">
      <c r="A325" s="12"/>
      <c r="B325" s="12"/>
      <c r="C325" s="12"/>
      <c r="D325" s="12"/>
      <c r="E325" s="12"/>
    </row>
    <row r="326" spans="1:5" ht="12">
      <c r="A326" s="12"/>
      <c r="B326" s="12"/>
      <c r="C326" s="12"/>
      <c r="D326" s="12"/>
      <c r="E326" s="12"/>
    </row>
    <row r="327" spans="1:5" ht="12">
      <c r="A327" s="12"/>
      <c r="B327" s="12"/>
      <c r="C327" s="12"/>
      <c r="D327" s="12"/>
      <c r="E327" s="12"/>
    </row>
    <row r="328" spans="1:5" ht="12">
      <c r="A328" s="12"/>
      <c r="B328" s="12"/>
      <c r="C328" s="12"/>
      <c r="D328" s="12"/>
      <c r="E328" s="12"/>
    </row>
    <row r="329" spans="1:5" ht="12">
      <c r="A329" s="12"/>
      <c r="B329" s="12"/>
      <c r="C329" s="12"/>
      <c r="D329" s="12"/>
      <c r="E329" s="12"/>
    </row>
    <row r="330" spans="1:5" ht="12">
      <c r="A330" s="12"/>
      <c r="B330" s="12"/>
      <c r="C330" s="12"/>
      <c r="D330" s="12"/>
      <c r="E330" s="12"/>
    </row>
    <row r="331" spans="1:5" ht="12">
      <c r="A331" s="12"/>
      <c r="B331" s="12"/>
      <c r="C331" s="12"/>
      <c r="D331" s="12"/>
      <c r="E331" s="12"/>
    </row>
    <row r="332" spans="1:5" ht="12">
      <c r="A332" s="12"/>
      <c r="B332" s="12"/>
      <c r="C332" s="12"/>
      <c r="D332" s="12"/>
      <c r="E332" s="12"/>
    </row>
    <row r="333" spans="1:5" ht="12">
      <c r="A333" s="12"/>
      <c r="B333" s="12"/>
      <c r="C333" s="12"/>
      <c r="D333" s="12"/>
      <c r="E333" s="12"/>
    </row>
    <row r="334" spans="1:5" ht="12">
      <c r="A334" s="12"/>
      <c r="B334" s="12"/>
      <c r="C334" s="12"/>
      <c r="D334" s="12"/>
      <c r="E334" s="12"/>
    </row>
    <row r="335" spans="1:5" ht="12">
      <c r="A335" s="12"/>
      <c r="B335" s="12"/>
      <c r="C335" s="12"/>
      <c r="D335" s="12"/>
      <c r="E335" s="12"/>
    </row>
    <row r="336" spans="1:5" ht="12">
      <c r="A336" s="12"/>
      <c r="B336" s="12"/>
      <c r="C336" s="12"/>
      <c r="D336" s="12"/>
      <c r="E336" s="12"/>
    </row>
    <row r="337" spans="1:5" ht="12">
      <c r="A337" s="12"/>
      <c r="B337" s="12"/>
      <c r="C337" s="12"/>
      <c r="D337" s="12"/>
      <c r="E337" s="12"/>
    </row>
    <row r="338" spans="1:5" ht="12">
      <c r="A338" s="12"/>
      <c r="B338" s="12"/>
      <c r="C338" s="12"/>
      <c r="D338" s="12"/>
      <c r="E338" s="12"/>
    </row>
    <row r="339" spans="1:5" ht="12">
      <c r="A339" s="12"/>
      <c r="B339" s="12"/>
      <c r="C339" s="12"/>
      <c r="D339" s="12"/>
      <c r="E339" s="12"/>
    </row>
    <row r="340" spans="1:5" ht="12">
      <c r="A340" s="12"/>
      <c r="B340" s="12"/>
      <c r="C340" s="12"/>
      <c r="D340" s="12"/>
      <c r="E340" s="12"/>
    </row>
    <row r="341" spans="1:5" ht="12">
      <c r="A341" s="12"/>
      <c r="B341" s="12"/>
      <c r="C341" s="12"/>
      <c r="D341" s="12"/>
      <c r="E341" s="12"/>
    </row>
    <row r="342" spans="1:5" ht="12">
      <c r="A342" s="12"/>
      <c r="B342" s="12"/>
      <c r="C342" s="12"/>
      <c r="D342" s="12"/>
      <c r="E342" s="12"/>
    </row>
    <row r="343" spans="1:5" ht="12">
      <c r="A343" s="12"/>
      <c r="B343" s="12"/>
      <c r="C343" s="12"/>
      <c r="D343" s="12"/>
      <c r="E343" s="12"/>
    </row>
    <row r="344" spans="1:5" ht="12">
      <c r="A344" s="12"/>
      <c r="B344" s="12"/>
      <c r="C344" s="12"/>
      <c r="D344" s="12"/>
      <c r="E344" s="12"/>
    </row>
    <row r="345" spans="1:5" ht="12">
      <c r="A345" s="12"/>
      <c r="B345" s="12"/>
      <c r="C345" s="12"/>
      <c r="D345" s="12"/>
      <c r="E345" s="12"/>
    </row>
    <row r="346" spans="1:5" ht="12">
      <c r="A346" s="12"/>
      <c r="B346" s="12"/>
      <c r="C346" s="12"/>
      <c r="D346" s="12"/>
      <c r="E346" s="12"/>
    </row>
    <row r="347" spans="1:5" ht="12">
      <c r="A347" s="12"/>
      <c r="B347" s="12"/>
      <c r="C347" s="12"/>
      <c r="D347" s="12"/>
      <c r="E347" s="12"/>
    </row>
    <row r="348" spans="1:5" ht="12">
      <c r="A348" s="12"/>
      <c r="B348" s="12"/>
      <c r="C348" s="12"/>
      <c r="D348" s="12"/>
      <c r="E348" s="12"/>
    </row>
    <row r="349" spans="1:5" ht="12">
      <c r="A349" s="12"/>
      <c r="B349" s="12"/>
      <c r="C349" s="12"/>
      <c r="D349" s="12"/>
      <c r="E349" s="12"/>
    </row>
    <row r="350" spans="1:5" ht="12">
      <c r="A350" s="12"/>
      <c r="B350" s="12"/>
      <c r="C350" s="12"/>
      <c r="D350" s="12"/>
      <c r="E350" s="12"/>
    </row>
    <row r="351" spans="1:5" ht="12">
      <c r="A351" s="12"/>
      <c r="B351" s="12"/>
      <c r="C351" s="12"/>
      <c r="D351" s="12"/>
      <c r="E351" s="12"/>
    </row>
    <row r="352" spans="1:5" ht="12">
      <c r="A352" s="12"/>
      <c r="B352" s="12"/>
      <c r="C352" s="12"/>
      <c r="D352" s="12"/>
      <c r="E352" s="12"/>
    </row>
    <row r="353" spans="1:5" ht="12">
      <c r="A353" s="12"/>
      <c r="B353" s="12"/>
      <c r="C353" s="12"/>
      <c r="D353" s="12"/>
      <c r="E353" s="12"/>
    </row>
    <row r="354" spans="1:5" ht="12">
      <c r="A354" s="12"/>
      <c r="B354" s="12"/>
      <c r="C354" s="12"/>
      <c r="D354" s="12"/>
      <c r="E354" s="12"/>
    </row>
    <row r="355" spans="1:5" ht="12">
      <c r="A355" s="12"/>
      <c r="B355" s="12"/>
      <c r="C355" s="12"/>
      <c r="D355" s="12"/>
      <c r="E355" s="12"/>
    </row>
    <row r="356" spans="1:5" ht="12">
      <c r="A356" s="12"/>
      <c r="B356" s="12"/>
      <c r="C356" s="12"/>
      <c r="D356" s="12"/>
      <c r="E356" s="12"/>
    </row>
    <row r="357" spans="1:5" ht="12">
      <c r="A357" s="12"/>
      <c r="B357" s="12"/>
      <c r="C357" s="12"/>
      <c r="D357" s="12"/>
      <c r="E357" s="12"/>
    </row>
    <row r="358" spans="1:5" ht="12">
      <c r="A358" s="12"/>
      <c r="B358" s="12"/>
      <c r="C358" s="12"/>
      <c r="D358" s="12"/>
      <c r="E358" s="12"/>
    </row>
    <row r="359" spans="1:5" ht="12">
      <c r="A359" s="12"/>
      <c r="B359" s="12"/>
      <c r="C359" s="12"/>
      <c r="D359" s="12"/>
      <c r="E359" s="12"/>
    </row>
    <row r="360" spans="1:5" ht="12">
      <c r="A360" s="12"/>
      <c r="B360" s="12"/>
      <c r="C360" s="12"/>
      <c r="D360" s="12"/>
      <c r="E360" s="12"/>
    </row>
    <row r="361" spans="1:5" ht="12">
      <c r="A361" s="12"/>
      <c r="B361" s="12"/>
      <c r="C361" s="12"/>
      <c r="D361" s="12"/>
      <c r="E361" s="12"/>
    </row>
    <row r="362" spans="1:5" ht="12">
      <c r="A362" s="12"/>
      <c r="B362" s="12"/>
      <c r="C362" s="12"/>
      <c r="D362" s="12"/>
      <c r="E362" s="12"/>
    </row>
    <row r="363" spans="1:5" ht="12">
      <c r="A363" s="12"/>
      <c r="B363" s="12"/>
      <c r="C363" s="12"/>
      <c r="D363" s="12"/>
      <c r="E363" s="12"/>
    </row>
    <row r="364" spans="1:5" ht="12">
      <c r="A364" s="12"/>
      <c r="B364" s="12"/>
      <c r="C364" s="12"/>
      <c r="D364" s="12"/>
      <c r="E364" s="12"/>
    </row>
    <row r="365" spans="1:5" ht="12">
      <c r="A365" s="12"/>
      <c r="B365" s="12"/>
      <c r="C365" s="12"/>
      <c r="D365" s="12"/>
      <c r="E365" s="12"/>
    </row>
    <row r="366" spans="1:5" ht="12">
      <c r="A366" s="12"/>
      <c r="B366" s="12"/>
      <c r="C366" s="12"/>
      <c r="D366" s="12"/>
      <c r="E366" s="12"/>
    </row>
    <row r="367" spans="1:5" ht="12">
      <c r="A367" s="12"/>
      <c r="B367" s="12"/>
      <c r="C367" s="12"/>
      <c r="D367" s="12"/>
      <c r="E367" s="12"/>
    </row>
    <row r="368" spans="1:5" ht="12">
      <c r="A368" s="12"/>
      <c r="B368" s="12"/>
      <c r="C368" s="12"/>
      <c r="D368" s="12"/>
      <c r="E368" s="12"/>
    </row>
    <row r="369" spans="1:5" ht="12">
      <c r="A369" s="12"/>
      <c r="B369" s="12"/>
      <c r="C369" s="12"/>
      <c r="D369" s="12"/>
      <c r="E369" s="12"/>
    </row>
    <row r="370" spans="1:5" ht="12">
      <c r="A370" s="12"/>
      <c r="B370" s="12"/>
      <c r="C370" s="12"/>
      <c r="D370" s="12"/>
      <c r="E370" s="12"/>
    </row>
    <row r="371" spans="1:5" ht="12">
      <c r="A371" s="12"/>
      <c r="B371" s="12"/>
      <c r="C371" s="12"/>
      <c r="D371" s="12"/>
      <c r="E371" s="12"/>
    </row>
    <row r="372" spans="1:5" ht="12">
      <c r="A372" s="12"/>
      <c r="B372" s="12"/>
      <c r="C372" s="12"/>
      <c r="D372" s="12"/>
      <c r="E372" s="12"/>
    </row>
    <row r="373" spans="1:5" ht="12">
      <c r="A373" s="12"/>
      <c r="B373" s="12"/>
      <c r="C373" s="12"/>
      <c r="D373" s="12"/>
      <c r="E373" s="12"/>
    </row>
    <row r="374" spans="1:5" ht="12">
      <c r="A374" s="12"/>
      <c r="B374" s="12"/>
      <c r="C374" s="12"/>
      <c r="D374" s="12"/>
      <c r="E374" s="12"/>
    </row>
    <row r="375" spans="1:5" ht="12">
      <c r="A375" s="12"/>
      <c r="B375" s="12"/>
      <c r="C375" s="12"/>
      <c r="D375" s="12"/>
      <c r="E375" s="12"/>
    </row>
    <row r="376" spans="1:5" ht="12">
      <c r="A376" s="12"/>
      <c r="B376" s="12"/>
      <c r="C376" s="12"/>
      <c r="D376" s="12"/>
      <c r="E376" s="12"/>
    </row>
    <row r="377" spans="1:5" ht="12">
      <c r="A377" s="12"/>
      <c r="B377" s="12"/>
      <c r="C377" s="12"/>
      <c r="D377" s="12"/>
      <c r="E377" s="12"/>
    </row>
    <row r="378" spans="1:5" ht="12">
      <c r="A378" s="12"/>
      <c r="B378" s="12"/>
      <c r="C378" s="12"/>
      <c r="D378" s="12"/>
      <c r="E378" s="12"/>
    </row>
    <row r="379" spans="1:5" ht="12">
      <c r="A379" s="12"/>
      <c r="B379" s="12"/>
      <c r="C379" s="12"/>
      <c r="D379" s="12"/>
      <c r="E379" s="12"/>
    </row>
    <row r="380" spans="1:5" ht="12">
      <c r="A380" s="12"/>
      <c r="B380" s="12"/>
      <c r="C380" s="12"/>
      <c r="D380" s="12"/>
      <c r="E380" s="12"/>
    </row>
    <row r="381" spans="1:5" ht="12">
      <c r="A381" s="12"/>
      <c r="B381" s="12"/>
      <c r="C381" s="12"/>
      <c r="D381" s="12"/>
      <c r="E381" s="12"/>
    </row>
    <row r="382" spans="1:5" ht="12">
      <c r="A382" s="12"/>
      <c r="B382" s="12"/>
      <c r="C382" s="12"/>
      <c r="D382" s="12"/>
      <c r="E382" s="12"/>
    </row>
    <row r="383" spans="1:5" ht="12">
      <c r="A383" s="12"/>
      <c r="B383" s="12"/>
      <c r="C383" s="12"/>
      <c r="D383" s="12"/>
      <c r="E383" s="12"/>
    </row>
    <row r="384" spans="1:5" ht="12">
      <c r="A384" s="12"/>
      <c r="B384" s="12"/>
      <c r="C384" s="12"/>
      <c r="D384" s="12"/>
      <c r="E384" s="12"/>
    </row>
    <row r="385" spans="1:5" ht="12">
      <c r="A385" s="12"/>
      <c r="B385" s="12"/>
      <c r="C385" s="12"/>
      <c r="D385" s="12"/>
      <c r="E385" s="12"/>
    </row>
    <row r="386" spans="1:5" ht="12">
      <c r="A386" s="12"/>
      <c r="B386" s="12"/>
      <c r="C386" s="12"/>
      <c r="D386" s="12"/>
      <c r="E386" s="12"/>
    </row>
    <row r="387" spans="1:5" ht="12">
      <c r="A387" s="12"/>
      <c r="B387" s="12"/>
      <c r="C387" s="12"/>
      <c r="D387" s="12"/>
      <c r="E387" s="12"/>
    </row>
    <row r="388" spans="1:5" ht="12">
      <c r="A388" s="12"/>
      <c r="B388" s="12"/>
      <c r="C388" s="12"/>
      <c r="D388" s="12"/>
      <c r="E388" s="12"/>
    </row>
    <row r="389" spans="1:5" ht="12">
      <c r="A389" s="12"/>
      <c r="B389" s="12"/>
      <c r="C389" s="12"/>
      <c r="D389" s="12"/>
      <c r="E389" s="12"/>
    </row>
    <row r="390" spans="1:5" ht="12">
      <c r="A390" s="12"/>
      <c r="B390" s="12"/>
      <c r="C390" s="12"/>
      <c r="D390" s="12"/>
      <c r="E390" s="12"/>
    </row>
    <row r="391" spans="1:5" ht="12">
      <c r="A391" s="12"/>
      <c r="B391" s="12"/>
      <c r="C391" s="12"/>
      <c r="D391" s="12"/>
      <c r="E391" s="12"/>
    </row>
    <row r="392" spans="1:5" ht="12">
      <c r="A392" s="12"/>
      <c r="B392" s="12"/>
      <c r="C392" s="12"/>
      <c r="D392" s="12"/>
      <c r="E392" s="12"/>
    </row>
    <row r="393" spans="1:5" ht="12">
      <c r="A393" s="12"/>
      <c r="B393" s="12"/>
      <c r="C393" s="12"/>
      <c r="D393" s="12"/>
      <c r="E393" s="12"/>
    </row>
    <row r="394" spans="1:5" ht="12">
      <c r="A394" s="12"/>
      <c r="B394" s="12"/>
      <c r="C394" s="12"/>
      <c r="D394" s="12"/>
      <c r="E394" s="12"/>
    </row>
    <row r="395" spans="1:5" ht="12">
      <c r="A395" s="12"/>
      <c r="B395" s="12"/>
      <c r="C395" s="12"/>
      <c r="D395" s="12"/>
      <c r="E395" s="12"/>
    </row>
    <row r="396" spans="1:5" ht="12">
      <c r="A396" s="12"/>
      <c r="B396" s="12"/>
      <c r="C396" s="12"/>
      <c r="D396" s="12"/>
      <c r="E396" s="12"/>
    </row>
    <row r="397" spans="1:5" ht="12">
      <c r="A397" s="12"/>
      <c r="B397" s="12"/>
      <c r="C397" s="12"/>
      <c r="D397" s="12"/>
      <c r="E397" s="12"/>
    </row>
    <row r="398" spans="1:5" ht="12">
      <c r="A398" s="12"/>
      <c r="B398" s="12"/>
      <c r="C398" s="12"/>
      <c r="D398" s="12"/>
      <c r="E398" s="12"/>
    </row>
    <row r="399" spans="1:5" ht="12">
      <c r="A399" s="12"/>
      <c r="B399" s="12"/>
      <c r="C399" s="12"/>
      <c r="D399" s="12"/>
      <c r="E399" s="12"/>
    </row>
    <row r="400" spans="1:5" ht="12">
      <c r="A400" s="12"/>
      <c r="B400" s="12"/>
      <c r="C400" s="12"/>
      <c r="D400" s="12"/>
      <c r="E400" s="12"/>
    </row>
    <row r="401" spans="1:5" ht="12">
      <c r="A401" s="12"/>
      <c r="B401" s="12"/>
      <c r="C401" s="12"/>
      <c r="D401" s="12"/>
      <c r="E401" s="12"/>
    </row>
    <row r="402" spans="1:5" ht="12">
      <c r="A402" s="12"/>
      <c r="B402" s="12"/>
      <c r="C402" s="12"/>
      <c r="D402" s="12"/>
      <c r="E402" s="12"/>
    </row>
    <row r="403" spans="1:5" ht="12">
      <c r="A403" s="12"/>
      <c r="B403" s="12"/>
      <c r="C403" s="12"/>
      <c r="D403" s="12"/>
      <c r="E403" s="12"/>
    </row>
    <row r="404" spans="1:5" ht="12">
      <c r="A404" s="12"/>
      <c r="B404" s="12"/>
      <c r="C404" s="12"/>
      <c r="D404" s="12"/>
      <c r="E404" s="12"/>
    </row>
    <row r="405" spans="1:5" ht="12">
      <c r="A405" s="12"/>
      <c r="B405" s="12"/>
      <c r="C405" s="12"/>
      <c r="D405" s="12"/>
      <c r="E405" s="12"/>
    </row>
    <row r="406" spans="1:5" ht="12">
      <c r="A406" s="12"/>
      <c r="B406" s="12"/>
      <c r="C406" s="12"/>
      <c r="D406" s="12"/>
      <c r="E406" s="12"/>
    </row>
    <row r="407" spans="1:5" ht="12">
      <c r="A407" s="12"/>
      <c r="B407" s="12"/>
      <c r="C407" s="12"/>
      <c r="D407" s="12"/>
      <c r="E407" s="12"/>
    </row>
    <row r="408" spans="1:5" ht="12">
      <c r="A408" s="12"/>
      <c r="B408" s="12"/>
      <c r="C408" s="12"/>
      <c r="D408" s="12"/>
      <c r="E408" s="12"/>
    </row>
    <row r="409" spans="1:5" ht="12">
      <c r="A409" s="12"/>
      <c r="B409" s="12"/>
      <c r="C409" s="12"/>
      <c r="D409" s="12"/>
      <c r="E409" s="12"/>
    </row>
    <row r="410" spans="1:5" ht="12">
      <c r="A410" s="12"/>
      <c r="B410" s="12"/>
      <c r="C410" s="12"/>
      <c r="D410" s="12"/>
      <c r="E410" s="12"/>
    </row>
    <row r="411" spans="1:5" ht="12">
      <c r="A411" s="12"/>
      <c r="B411" s="12"/>
      <c r="C411" s="12"/>
      <c r="D411" s="12"/>
      <c r="E411" s="12"/>
    </row>
    <row r="412" spans="1:5" ht="12">
      <c r="A412" s="12"/>
      <c r="B412" s="12"/>
      <c r="C412" s="12"/>
      <c r="D412" s="12"/>
      <c r="E412" s="12"/>
    </row>
    <row r="413" spans="1:5" ht="12">
      <c r="A413" s="12"/>
      <c r="B413" s="12"/>
      <c r="C413" s="12"/>
      <c r="D413" s="12"/>
      <c r="E413" s="12"/>
    </row>
    <row r="414" spans="1:5" ht="12">
      <c r="A414" s="12"/>
      <c r="B414" s="12"/>
      <c r="C414" s="12"/>
      <c r="D414" s="12"/>
      <c r="E414" s="12"/>
    </row>
    <row r="415" spans="1:5" ht="12">
      <c r="A415" s="12"/>
      <c r="B415" s="12"/>
      <c r="C415" s="12"/>
      <c r="D415" s="12"/>
      <c r="E415" s="12"/>
    </row>
    <row r="416" spans="1:5" ht="12">
      <c r="A416" s="12"/>
      <c r="B416" s="12"/>
      <c r="C416" s="12"/>
      <c r="D416" s="12"/>
      <c r="E416" s="12"/>
    </row>
    <row r="417" spans="1:5" ht="12">
      <c r="A417" s="12"/>
      <c r="B417" s="12"/>
      <c r="C417" s="12"/>
      <c r="D417" s="12"/>
      <c r="E417" s="12"/>
    </row>
    <row r="418" spans="1:5" ht="12">
      <c r="A418" s="12"/>
      <c r="B418" s="12"/>
      <c r="C418" s="12"/>
      <c r="D418" s="12"/>
      <c r="E418" s="12"/>
    </row>
    <row r="419" spans="1:5" ht="12">
      <c r="A419" s="12"/>
      <c r="B419" s="12"/>
      <c r="C419" s="12"/>
      <c r="D419" s="12"/>
      <c r="E419" s="12"/>
    </row>
    <row r="420" spans="1:5" ht="12">
      <c r="A420" s="12"/>
      <c r="B420" s="12"/>
      <c r="C420" s="12"/>
      <c r="D420" s="12"/>
      <c r="E420" s="12"/>
    </row>
    <row r="421" spans="1:5" ht="12">
      <c r="A421" s="12"/>
      <c r="B421" s="12"/>
      <c r="C421" s="12"/>
      <c r="D421" s="12"/>
      <c r="E421" s="12"/>
    </row>
    <row r="422" spans="1:5" ht="12">
      <c r="A422" s="12"/>
      <c r="B422" s="12"/>
      <c r="C422" s="12"/>
      <c r="D422" s="12"/>
      <c r="E422" s="12"/>
    </row>
    <row r="423" spans="1:5" ht="12">
      <c r="A423" s="12"/>
      <c r="B423" s="12"/>
      <c r="C423" s="12"/>
      <c r="D423" s="12"/>
      <c r="E423" s="12"/>
    </row>
    <row r="424" spans="1:5" ht="12">
      <c r="A424" s="12"/>
      <c r="B424" s="12"/>
      <c r="C424" s="12"/>
      <c r="D424" s="12"/>
      <c r="E424" s="12"/>
    </row>
    <row r="425" spans="1:5" ht="12">
      <c r="A425" s="12"/>
      <c r="B425" s="12"/>
      <c r="C425" s="12"/>
      <c r="D425" s="12"/>
      <c r="E425" s="12"/>
    </row>
    <row r="426" spans="1:5" ht="12">
      <c r="A426" s="12"/>
      <c r="B426" s="12"/>
      <c r="C426" s="12"/>
      <c r="D426" s="12"/>
      <c r="E426" s="12"/>
    </row>
    <row r="427" spans="1:5" ht="12">
      <c r="A427" s="12"/>
      <c r="B427" s="12"/>
      <c r="C427" s="12"/>
      <c r="D427" s="12"/>
      <c r="E427" s="12"/>
    </row>
    <row r="428" spans="1:5" ht="12">
      <c r="A428" s="12"/>
      <c r="B428" s="12"/>
      <c r="C428" s="12"/>
      <c r="D428" s="12"/>
      <c r="E428" s="12"/>
    </row>
    <row r="429" spans="1:5" ht="12">
      <c r="A429" s="12"/>
      <c r="B429" s="12"/>
      <c r="C429" s="12"/>
      <c r="D429" s="12"/>
      <c r="E429" s="12"/>
    </row>
    <row r="430" spans="1:5" ht="12">
      <c r="A430" s="12"/>
      <c r="B430" s="12"/>
      <c r="C430" s="12"/>
      <c r="D430" s="12"/>
      <c r="E430" s="12"/>
    </row>
    <row r="431" spans="1:5" ht="12">
      <c r="A431" s="12"/>
      <c r="B431" s="12"/>
      <c r="C431" s="12"/>
      <c r="D431" s="12"/>
      <c r="E431" s="12"/>
    </row>
    <row r="432" spans="1:5" ht="12">
      <c r="A432" s="12"/>
      <c r="B432" s="12"/>
      <c r="C432" s="12"/>
      <c r="D432" s="12"/>
      <c r="E432" s="12"/>
    </row>
    <row r="433" spans="1:5" ht="12">
      <c r="A433" s="12"/>
      <c r="B433" s="12"/>
      <c r="C433" s="12"/>
      <c r="D433" s="12"/>
      <c r="E433" s="12"/>
    </row>
    <row r="434" spans="1:5" ht="12">
      <c r="A434" s="12"/>
      <c r="B434" s="12"/>
      <c r="C434" s="12"/>
      <c r="D434" s="12"/>
      <c r="E434" s="12"/>
    </row>
    <row r="435" spans="1:5" ht="12">
      <c r="A435" s="12"/>
      <c r="B435" s="12"/>
      <c r="C435" s="12"/>
      <c r="D435" s="12"/>
      <c r="E435" s="12"/>
    </row>
    <row r="436" spans="1:5" ht="12">
      <c r="A436" s="12"/>
      <c r="B436" s="12"/>
      <c r="C436" s="12"/>
      <c r="D436" s="12"/>
      <c r="E436" s="12"/>
    </row>
    <row r="437" spans="1:5" ht="12">
      <c r="A437" s="12"/>
      <c r="B437" s="12"/>
      <c r="C437" s="12"/>
      <c r="D437" s="12"/>
      <c r="E437" s="12"/>
    </row>
    <row r="438" spans="1:5" ht="12">
      <c r="A438" s="12"/>
      <c r="B438" s="12"/>
      <c r="C438" s="12"/>
      <c r="D438" s="12"/>
      <c r="E438" s="12"/>
    </row>
    <row r="439" spans="1:5" ht="12">
      <c r="A439" s="12"/>
      <c r="B439" s="12"/>
      <c r="C439" s="12"/>
      <c r="D439" s="12"/>
      <c r="E439" s="12"/>
    </row>
    <row r="440" spans="1:5" ht="12">
      <c r="A440" s="12"/>
      <c r="B440" s="12"/>
      <c r="C440" s="12"/>
      <c r="D440" s="12"/>
      <c r="E440" s="12"/>
    </row>
    <row r="441" spans="1:5" ht="12">
      <c r="A441" s="12"/>
      <c r="B441" s="12"/>
      <c r="C441" s="12"/>
      <c r="D441" s="12"/>
      <c r="E441" s="12"/>
    </row>
    <row r="442" spans="1:5" ht="12">
      <c r="A442" s="12"/>
      <c r="B442" s="12"/>
      <c r="C442" s="12"/>
      <c r="D442" s="12"/>
      <c r="E442" s="12"/>
    </row>
    <row r="443" spans="1:5" ht="12">
      <c r="A443" s="12"/>
      <c r="B443" s="12"/>
      <c r="C443" s="12"/>
      <c r="D443" s="12"/>
      <c r="E443" s="12"/>
    </row>
    <row r="444" spans="1:5" ht="12">
      <c r="A444" s="12"/>
      <c r="B444" s="12"/>
      <c r="C444" s="12"/>
      <c r="D444" s="12"/>
      <c r="E444" s="12"/>
    </row>
    <row r="445" spans="1:5" ht="12">
      <c r="A445" s="12"/>
      <c r="B445" s="12"/>
      <c r="C445" s="12"/>
      <c r="D445" s="12"/>
      <c r="E445" s="12"/>
    </row>
    <row r="446" spans="1:5" ht="12">
      <c r="A446" s="12"/>
      <c r="B446" s="12"/>
      <c r="C446" s="12"/>
      <c r="D446" s="12"/>
      <c r="E446" s="12"/>
    </row>
    <row r="447" spans="1:5" ht="12">
      <c r="A447" s="12"/>
      <c r="B447" s="12"/>
      <c r="C447" s="12"/>
      <c r="D447" s="12"/>
      <c r="E447" s="12"/>
    </row>
    <row r="448" spans="1:5" ht="12">
      <c r="A448" s="12"/>
      <c r="B448" s="12"/>
      <c r="C448" s="12"/>
      <c r="D448" s="12"/>
      <c r="E448" s="12"/>
    </row>
    <row r="449" spans="1:5" ht="12">
      <c r="A449" s="12"/>
      <c r="B449" s="12"/>
      <c r="C449" s="12"/>
      <c r="D449" s="12"/>
      <c r="E449" s="12"/>
    </row>
    <row r="450" spans="1:5" ht="12">
      <c r="A450" s="12"/>
      <c r="B450" s="12"/>
      <c r="C450" s="12"/>
      <c r="D450" s="12"/>
      <c r="E450" s="12"/>
    </row>
    <row r="451" spans="1:5" ht="12">
      <c r="A451" s="12"/>
      <c r="B451" s="12"/>
      <c r="C451" s="12"/>
      <c r="D451" s="12"/>
      <c r="E451" s="12"/>
    </row>
    <row r="452" spans="1:5" ht="12">
      <c r="A452" s="12"/>
      <c r="B452" s="12"/>
      <c r="C452" s="12"/>
      <c r="D452" s="12"/>
      <c r="E452" s="12"/>
    </row>
    <row r="453" spans="1:5" ht="12">
      <c r="A453" s="12"/>
      <c r="B453" s="12"/>
      <c r="C453" s="12"/>
      <c r="D453" s="12"/>
      <c r="E453" s="12"/>
    </row>
    <row r="454" spans="1:5" ht="12">
      <c r="A454" s="12"/>
      <c r="B454" s="12"/>
      <c r="C454" s="12"/>
      <c r="D454" s="12"/>
      <c r="E454" s="12"/>
    </row>
    <row r="455" spans="1:5" ht="12">
      <c r="A455" s="12"/>
      <c r="B455" s="12"/>
      <c r="C455" s="12"/>
      <c r="D455" s="12"/>
      <c r="E455" s="12"/>
    </row>
    <row r="456" spans="1:5" ht="12">
      <c r="A456" s="12"/>
      <c r="B456" s="12"/>
      <c r="C456" s="12"/>
      <c r="D456" s="12"/>
      <c r="E456" s="12"/>
    </row>
    <row r="457" spans="1:5" ht="12">
      <c r="A457" s="12"/>
      <c r="B457" s="12"/>
      <c r="C457" s="12"/>
      <c r="D457" s="12"/>
      <c r="E457" s="12"/>
    </row>
    <row r="458" spans="1:5" ht="12">
      <c r="A458" s="12"/>
      <c r="B458" s="12"/>
      <c r="C458" s="12"/>
      <c r="D458" s="12"/>
      <c r="E458" s="12"/>
    </row>
    <row r="459" spans="1:5" ht="12">
      <c r="A459" s="12"/>
      <c r="B459" s="12"/>
      <c r="C459" s="12"/>
      <c r="D459" s="12"/>
      <c r="E459" s="12"/>
    </row>
    <row r="460" spans="1:5" ht="12">
      <c r="A460" s="12"/>
      <c r="B460" s="12"/>
      <c r="C460" s="12"/>
      <c r="D460" s="12"/>
      <c r="E460" s="12"/>
    </row>
    <row r="461" spans="1:5" ht="12">
      <c r="A461" s="12"/>
      <c r="B461" s="12"/>
      <c r="C461" s="12"/>
      <c r="D461" s="12"/>
      <c r="E461" s="12"/>
    </row>
    <row r="462" spans="1:5" ht="12">
      <c r="A462" s="12"/>
      <c r="B462" s="12"/>
      <c r="C462" s="12"/>
      <c r="D462" s="12"/>
      <c r="E462" s="12"/>
    </row>
    <row r="463" spans="1:5" ht="12">
      <c r="A463" s="12"/>
      <c r="B463" s="12"/>
      <c r="C463" s="12"/>
      <c r="D463" s="12"/>
      <c r="E463" s="12"/>
    </row>
    <row r="464" spans="1:5" ht="12">
      <c r="A464" s="12"/>
      <c r="B464" s="12"/>
      <c r="C464" s="12"/>
      <c r="D464" s="12"/>
      <c r="E464" s="12"/>
    </row>
    <row r="465" spans="1:5" ht="12">
      <c r="A465" s="12"/>
      <c r="B465" s="12"/>
      <c r="C465" s="12"/>
      <c r="D465" s="12"/>
      <c r="E465" s="12"/>
    </row>
    <row r="466" spans="1:5" ht="12">
      <c r="A466" s="12"/>
      <c r="B466" s="12"/>
      <c r="C466" s="12"/>
      <c r="D466" s="12"/>
      <c r="E466" s="12"/>
    </row>
    <row r="467" spans="1:5" ht="12">
      <c r="A467" s="12"/>
      <c r="B467" s="12"/>
      <c r="C467" s="12"/>
      <c r="D467" s="12"/>
      <c r="E467" s="12"/>
    </row>
    <row r="468" spans="1:5" ht="12">
      <c r="A468" s="12"/>
      <c r="B468" s="12"/>
      <c r="C468" s="12"/>
      <c r="D468" s="12"/>
      <c r="E468" s="12"/>
    </row>
    <row r="469" spans="1:5" ht="12">
      <c r="A469" s="12"/>
      <c r="B469" s="12"/>
      <c r="C469" s="12"/>
      <c r="D469" s="12"/>
      <c r="E469" s="12"/>
    </row>
    <row r="470" spans="1:5" ht="12">
      <c r="A470" s="12"/>
      <c r="B470" s="12"/>
      <c r="C470" s="12"/>
      <c r="D470" s="12"/>
      <c r="E470" s="12"/>
    </row>
    <row r="471" spans="1:5" ht="12">
      <c r="A471" s="12"/>
      <c r="B471" s="12"/>
      <c r="C471" s="12"/>
      <c r="D471" s="12"/>
      <c r="E471" s="12"/>
    </row>
    <row r="472" spans="1:5" ht="12">
      <c r="A472" s="12"/>
      <c r="B472" s="12"/>
      <c r="C472" s="12"/>
      <c r="D472" s="12"/>
      <c r="E472" s="12"/>
    </row>
    <row r="473" spans="1:5" ht="12">
      <c r="A473" s="12"/>
      <c r="B473" s="12"/>
      <c r="C473" s="12"/>
      <c r="D473" s="12"/>
      <c r="E473" s="12"/>
    </row>
    <row r="474" spans="1:5" ht="12">
      <c r="A474" s="12"/>
      <c r="B474" s="12"/>
      <c r="C474" s="12"/>
      <c r="D474" s="12"/>
      <c r="E474" s="12"/>
    </row>
    <row r="475" spans="1:5" ht="12">
      <c r="A475" s="12"/>
      <c r="B475" s="12"/>
      <c r="C475" s="12"/>
      <c r="D475" s="12"/>
      <c r="E475" s="12"/>
    </row>
    <row r="476" spans="1:5" ht="12">
      <c r="A476" s="12"/>
      <c r="B476" s="12"/>
      <c r="C476" s="12"/>
      <c r="D476" s="12"/>
      <c r="E476" s="12"/>
    </row>
    <row r="477" spans="1:5" ht="12">
      <c r="A477" s="12"/>
      <c r="B477" s="12"/>
      <c r="C477" s="12"/>
      <c r="D477" s="12"/>
      <c r="E477" s="12"/>
    </row>
    <row r="478" spans="1:5" ht="12">
      <c r="A478" s="12"/>
      <c r="B478" s="12"/>
      <c r="C478" s="12"/>
      <c r="D478" s="12"/>
      <c r="E478" s="12"/>
    </row>
    <row r="479" spans="1:5" ht="12">
      <c r="A479" s="12"/>
      <c r="B479" s="12"/>
      <c r="C479" s="12"/>
      <c r="D479" s="12"/>
      <c r="E479" s="12"/>
    </row>
    <row r="480" spans="1:5" ht="12">
      <c r="A480" s="12"/>
      <c r="B480" s="12"/>
      <c r="C480" s="12"/>
      <c r="D480" s="12"/>
      <c r="E480" s="12"/>
    </row>
    <row r="481" spans="1:5" ht="12">
      <c r="A481" s="12"/>
      <c r="B481" s="12"/>
      <c r="C481" s="12"/>
      <c r="D481" s="12"/>
      <c r="E481" s="12"/>
    </row>
    <row r="482" spans="1:5" ht="12">
      <c r="A482" s="12"/>
      <c r="B482" s="12"/>
      <c r="C482" s="12"/>
      <c r="D482" s="12"/>
      <c r="E482" s="12"/>
    </row>
    <row r="483" spans="1:5" ht="12">
      <c r="A483" s="12"/>
      <c r="B483" s="12"/>
      <c r="C483" s="12"/>
      <c r="D483" s="12"/>
      <c r="E483" s="12"/>
    </row>
    <row r="484" spans="1:5" ht="12">
      <c r="A484" s="12"/>
      <c r="B484" s="12"/>
      <c r="C484" s="12"/>
      <c r="D484" s="12"/>
      <c r="E484" s="12"/>
    </row>
    <row r="485" spans="1:5" ht="12">
      <c r="A485" s="12"/>
      <c r="B485" s="12"/>
      <c r="C485" s="12"/>
      <c r="D485" s="12"/>
      <c r="E485" s="12"/>
    </row>
    <row r="486" spans="1:5" ht="12">
      <c r="A486" s="12"/>
      <c r="B486" s="12"/>
      <c r="C486" s="12"/>
      <c r="D486" s="12"/>
      <c r="E486" s="12"/>
    </row>
    <row r="487" spans="1:5" ht="12">
      <c r="A487" s="12"/>
      <c r="B487" s="12"/>
      <c r="C487" s="12"/>
      <c r="D487" s="12"/>
      <c r="E487" s="12"/>
    </row>
    <row r="488" spans="1:5" ht="12">
      <c r="A488" s="12"/>
      <c r="B488" s="12"/>
      <c r="C488" s="12"/>
      <c r="D488" s="12"/>
      <c r="E488" s="12"/>
    </row>
    <row r="489" spans="1:5" ht="12">
      <c r="A489" s="12"/>
      <c r="B489" s="12"/>
      <c r="C489" s="12"/>
      <c r="D489" s="12"/>
      <c r="E489" s="12"/>
    </row>
    <row r="490" spans="1:5" ht="12">
      <c r="A490" s="12"/>
      <c r="B490" s="12"/>
      <c r="C490" s="12"/>
      <c r="D490" s="12"/>
      <c r="E490" s="12"/>
    </row>
    <row r="491" spans="1:5" ht="12">
      <c r="A491" s="12"/>
      <c r="B491" s="12"/>
      <c r="C491" s="12"/>
      <c r="D491" s="12"/>
      <c r="E491" s="12"/>
    </row>
    <row r="492" spans="1:5" ht="12">
      <c r="A492" s="12"/>
      <c r="B492" s="12"/>
      <c r="C492" s="12"/>
      <c r="D492" s="12"/>
      <c r="E492" s="12"/>
    </row>
    <row r="493" spans="1:5" ht="12">
      <c r="A493" s="12"/>
      <c r="B493" s="12"/>
      <c r="C493" s="12"/>
      <c r="D493" s="12"/>
      <c r="E493" s="12"/>
    </row>
    <row r="494" spans="1:5" ht="12">
      <c r="A494" s="12"/>
      <c r="B494" s="12"/>
      <c r="C494" s="12"/>
      <c r="D494" s="12"/>
      <c r="E494" s="12"/>
    </row>
    <row r="495" spans="1:5" ht="12">
      <c r="A495" s="12"/>
      <c r="B495" s="12"/>
      <c r="C495" s="12"/>
      <c r="D495" s="12"/>
      <c r="E495" s="12"/>
    </row>
    <row r="496" spans="1:5" ht="12">
      <c r="A496" s="12"/>
      <c r="B496" s="12"/>
      <c r="C496" s="12"/>
      <c r="D496" s="12"/>
      <c r="E496" s="12"/>
    </row>
    <row r="497" spans="1:5" ht="12">
      <c r="A497" s="12"/>
      <c r="B497" s="12"/>
      <c r="C497" s="12"/>
      <c r="D497" s="12"/>
      <c r="E497" s="12"/>
    </row>
    <row r="498" spans="1:5" ht="12">
      <c r="A498" s="12"/>
      <c r="B498" s="12"/>
      <c r="C498" s="12"/>
      <c r="D498" s="12"/>
      <c r="E498" s="12"/>
    </row>
    <row r="499" spans="1:5" ht="12">
      <c r="A499" s="12"/>
      <c r="B499" s="12"/>
      <c r="C499" s="12"/>
      <c r="D499" s="12"/>
      <c r="E499" s="12"/>
    </row>
    <row r="500" spans="1:5" ht="12">
      <c r="A500" s="12"/>
      <c r="B500" s="12"/>
      <c r="C500" s="12"/>
      <c r="D500" s="12"/>
      <c r="E500" s="12"/>
    </row>
    <row r="501" spans="1:5" ht="12">
      <c r="A501" s="12"/>
      <c r="B501" s="12"/>
      <c r="C501" s="12"/>
      <c r="D501" s="12"/>
      <c r="E501" s="12"/>
    </row>
    <row r="502" spans="1:5" ht="12">
      <c r="A502" s="12"/>
      <c r="B502" s="12"/>
      <c r="C502" s="12"/>
      <c r="D502" s="12"/>
      <c r="E502" s="12"/>
    </row>
    <row r="503" spans="1:5" ht="12">
      <c r="A503" s="12"/>
      <c r="B503" s="12"/>
      <c r="C503" s="12"/>
      <c r="D503" s="12"/>
      <c r="E503" s="12"/>
    </row>
    <row r="504" spans="1:5" ht="12">
      <c r="A504" s="12"/>
      <c r="B504" s="12"/>
      <c r="C504" s="12"/>
      <c r="D504" s="12"/>
      <c r="E504" s="12"/>
    </row>
    <row r="505" spans="1:5" ht="12">
      <c r="A505" s="12"/>
      <c r="B505" s="12"/>
      <c r="C505" s="12"/>
      <c r="D505" s="12"/>
      <c r="E505" s="12"/>
    </row>
    <row r="506" spans="1:5" ht="12">
      <c r="A506" s="12"/>
      <c r="B506" s="12"/>
      <c r="C506" s="12"/>
      <c r="D506" s="12"/>
      <c r="E506" s="12"/>
    </row>
    <row r="507" spans="1:5" ht="12">
      <c r="A507" s="12"/>
      <c r="B507" s="12"/>
      <c r="C507" s="12"/>
      <c r="D507" s="12"/>
      <c r="E507" s="12"/>
    </row>
    <row r="508" spans="1:5" ht="12">
      <c r="A508" s="12"/>
      <c r="B508" s="12"/>
      <c r="C508" s="12"/>
      <c r="D508" s="12"/>
      <c r="E508" s="12"/>
    </row>
    <row r="509" spans="1:5" ht="12">
      <c r="A509" s="12"/>
      <c r="B509" s="12"/>
      <c r="C509" s="12"/>
      <c r="D509" s="12"/>
      <c r="E509" s="12"/>
    </row>
    <row r="510" spans="1:5" ht="12">
      <c r="A510" s="12"/>
      <c r="B510" s="12"/>
      <c r="C510" s="12"/>
      <c r="D510" s="12"/>
      <c r="E510" s="12"/>
    </row>
    <row r="511" spans="1:5" ht="12">
      <c r="A511" s="12"/>
      <c r="B511" s="12"/>
      <c r="C511" s="12"/>
      <c r="D511" s="12"/>
      <c r="E511" s="12"/>
    </row>
    <row r="512" spans="1:5" ht="12">
      <c r="A512" s="12"/>
      <c r="B512" s="12"/>
      <c r="C512" s="12"/>
      <c r="D512" s="12"/>
      <c r="E512" s="12"/>
    </row>
    <row r="513" spans="1:5" ht="12">
      <c r="A513" s="12"/>
      <c r="B513" s="12"/>
      <c r="C513" s="12"/>
      <c r="D513" s="12"/>
      <c r="E513" s="12"/>
    </row>
    <row r="514" spans="1:5" ht="12">
      <c r="A514" s="12"/>
      <c r="B514" s="12"/>
      <c r="C514" s="12"/>
      <c r="D514" s="12"/>
      <c r="E514" s="12"/>
    </row>
    <row r="515" spans="1:5" ht="12">
      <c r="A515" s="12"/>
      <c r="B515" s="12"/>
      <c r="C515" s="12"/>
      <c r="D515" s="12"/>
      <c r="E515" s="12"/>
    </row>
    <row r="516" spans="1:5" ht="12">
      <c r="A516" s="12"/>
      <c r="B516" s="12"/>
      <c r="C516" s="12"/>
      <c r="D516" s="12"/>
      <c r="E516" s="12"/>
    </row>
    <row r="517" spans="1:5" ht="12">
      <c r="A517" s="12"/>
      <c r="B517" s="12"/>
      <c r="C517" s="12"/>
      <c r="D517" s="12"/>
      <c r="E517" s="12"/>
    </row>
    <row r="518" spans="1:5" ht="12">
      <c r="A518" s="12"/>
      <c r="B518" s="12"/>
      <c r="C518" s="12"/>
      <c r="D518" s="12"/>
      <c r="E518" s="12"/>
    </row>
    <row r="519" spans="1:5" ht="12">
      <c r="A519" s="12"/>
      <c r="B519" s="12"/>
      <c r="C519" s="12"/>
      <c r="D519" s="12"/>
      <c r="E519" s="12"/>
    </row>
    <row r="520" spans="1:5" ht="12">
      <c r="A520" s="12"/>
      <c r="B520" s="12"/>
      <c r="C520" s="12"/>
      <c r="D520" s="12"/>
      <c r="E520" s="12"/>
    </row>
    <row r="521" spans="1:5" ht="12">
      <c r="A521" s="12"/>
      <c r="B521" s="12"/>
      <c r="C521" s="12"/>
      <c r="D521" s="12"/>
      <c r="E521" s="12"/>
    </row>
    <row r="522" spans="1:5" ht="12">
      <c r="A522" s="12"/>
      <c r="B522" s="12"/>
      <c r="C522" s="12"/>
      <c r="D522" s="12"/>
      <c r="E522" s="12"/>
    </row>
    <row r="523" spans="1:5" ht="12">
      <c r="A523" s="12"/>
      <c r="B523" s="12"/>
      <c r="C523" s="12"/>
      <c r="D523" s="12"/>
      <c r="E523" s="12"/>
    </row>
    <row r="524" spans="1:5" ht="12">
      <c r="A524" s="12"/>
      <c r="B524" s="12"/>
      <c r="C524" s="12"/>
      <c r="D524" s="12"/>
      <c r="E524" s="12"/>
    </row>
    <row r="525" spans="1:5" ht="12">
      <c r="A525" s="12"/>
      <c r="B525" s="12"/>
      <c r="C525" s="12"/>
      <c r="D525" s="12"/>
      <c r="E525" s="12"/>
    </row>
    <row r="526" spans="1:5" ht="12">
      <c r="A526" s="12"/>
      <c r="B526" s="12"/>
      <c r="C526" s="12"/>
      <c r="D526" s="12"/>
      <c r="E526" s="12"/>
    </row>
    <row r="527" spans="1:5" ht="12">
      <c r="A527" s="12"/>
      <c r="B527" s="12"/>
      <c r="C527" s="12"/>
      <c r="D527" s="12"/>
      <c r="E527" s="12"/>
    </row>
    <row r="528" spans="1:5" ht="12">
      <c r="A528" s="12"/>
      <c r="B528" s="12"/>
      <c r="C528" s="12"/>
      <c r="D528" s="12"/>
      <c r="E528" s="12"/>
    </row>
    <row r="529" spans="1:5" ht="12">
      <c r="A529" s="12"/>
      <c r="B529" s="12"/>
      <c r="C529" s="12"/>
      <c r="D529" s="12"/>
      <c r="E529" s="12"/>
    </row>
    <row r="530" spans="1:5" ht="12">
      <c r="A530" s="12"/>
      <c r="B530" s="12"/>
      <c r="C530" s="12"/>
      <c r="D530" s="12"/>
      <c r="E530" s="12"/>
    </row>
    <row r="531" spans="1:5" ht="12">
      <c r="A531" s="12"/>
      <c r="B531" s="12"/>
      <c r="C531" s="12"/>
      <c r="D531" s="12"/>
      <c r="E531" s="12"/>
    </row>
    <row r="532" spans="1:5" ht="12">
      <c r="A532" s="12"/>
      <c r="B532" s="12"/>
      <c r="C532" s="12"/>
      <c r="D532" s="12"/>
      <c r="E532" s="12"/>
    </row>
    <row r="533" spans="1:5" ht="12">
      <c r="A533" s="12"/>
      <c r="B533" s="12"/>
      <c r="C533" s="12"/>
      <c r="D533" s="12"/>
      <c r="E533" s="12"/>
    </row>
    <row r="534" spans="1:5" ht="12">
      <c r="A534" s="12"/>
      <c r="B534" s="12"/>
      <c r="C534" s="12"/>
      <c r="D534" s="12"/>
      <c r="E534" s="12"/>
    </row>
    <row r="535" spans="1:5" ht="12">
      <c r="A535" s="12"/>
      <c r="B535" s="12"/>
      <c r="C535" s="12"/>
      <c r="D535" s="12"/>
      <c r="E535" s="12"/>
    </row>
    <row r="536" spans="1:5" ht="12">
      <c r="A536" s="12"/>
      <c r="B536" s="12"/>
      <c r="C536" s="12"/>
      <c r="D536" s="12"/>
      <c r="E536" s="12"/>
    </row>
    <row r="537" spans="1:5" ht="12">
      <c r="A537" s="12"/>
      <c r="B537" s="12"/>
      <c r="C537" s="12"/>
      <c r="D537" s="12"/>
      <c r="E537" s="12"/>
    </row>
    <row r="538" spans="1:5" ht="12">
      <c r="A538" s="12"/>
      <c r="B538" s="12"/>
      <c r="C538" s="12"/>
      <c r="D538" s="12"/>
      <c r="E538" s="12"/>
    </row>
    <row r="539" spans="1:5" ht="12">
      <c r="A539" s="12"/>
      <c r="B539" s="12"/>
      <c r="C539" s="12"/>
      <c r="D539" s="12"/>
      <c r="E539" s="12"/>
    </row>
    <row r="540" spans="1:5" ht="12">
      <c r="A540" s="12"/>
      <c r="B540" s="12"/>
      <c r="C540" s="12"/>
      <c r="D540" s="12"/>
      <c r="E540" s="12"/>
    </row>
    <row r="541" spans="1:5" ht="12">
      <c r="A541" s="12"/>
      <c r="B541" s="12"/>
      <c r="C541" s="12"/>
      <c r="D541" s="12"/>
      <c r="E541" s="12"/>
    </row>
    <row r="542" spans="1:5" ht="12">
      <c r="A542" s="12"/>
      <c r="B542" s="12"/>
      <c r="C542" s="12"/>
      <c r="D542" s="12"/>
      <c r="E542" s="12"/>
    </row>
    <row r="543" spans="1:5" ht="12">
      <c r="A543" s="12"/>
      <c r="B543" s="12"/>
      <c r="C543" s="12"/>
      <c r="D543" s="12"/>
      <c r="E543" s="12"/>
    </row>
    <row r="544" spans="1:5" ht="12">
      <c r="A544" s="12"/>
      <c r="B544" s="12"/>
      <c r="C544" s="12"/>
      <c r="D544" s="12"/>
      <c r="E544" s="12"/>
    </row>
    <row r="545" spans="1:5" ht="12">
      <c r="A545" s="12"/>
      <c r="B545" s="12"/>
      <c r="C545" s="12"/>
      <c r="D545" s="12"/>
      <c r="E545" s="12"/>
    </row>
    <row r="546" spans="1:5" ht="12">
      <c r="A546" s="12"/>
      <c r="B546" s="12"/>
      <c r="C546" s="12"/>
      <c r="D546" s="12"/>
      <c r="E546" s="12"/>
    </row>
    <row r="547" spans="1:5" ht="12">
      <c r="A547" s="12"/>
      <c r="B547" s="12"/>
      <c r="C547" s="12"/>
      <c r="D547" s="12"/>
      <c r="E547" s="12"/>
    </row>
    <row r="548" spans="1:5" ht="12">
      <c r="A548" s="12"/>
      <c r="B548" s="12"/>
      <c r="C548" s="12"/>
      <c r="D548" s="12"/>
      <c r="E548" s="12"/>
    </row>
    <row r="549" spans="1:5" ht="12">
      <c r="A549" s="12"/>
      <c r="B549" s="12"/>
      <c r="C549" s="12"/>
      <c r="D549" s="12"/>
      <c r="E549" s="12"/>
    </row>
    <row r="550" spans="1:5" ht="12">
      <c r="A550" s="12"/>
      <c r="B550" s="12"/>
      <c r="C550" s="12"/>
      <c r="D550" s="12"/>
      <c r="E550" s="12"/>
    </row>
    <row r="551" spans="1:5" ht="12">
      <c r="A551" s="12"/>
      <c r="B551" s="12"/>
      <c r="C551" s="12"/>
      <c r="D551" s="12"/>
      <c r="E551" s="12"/>
    </row>
    <row r="552" spans="1:5" ht="12">
      <c r="A552" s="12"/>
      <c r="B552" s="12"/>
      <c r="C552" s="12"/>
      <c r="D552" s="12"/>
      <c r="E552" s="12"/>
    </row>
    <row r="553" spans="1:5" ht="12">
      <c r="A553" s="12"/>
      <c r="B553" s="12"/>
      <c r="C553" s="12"/>
      <c r="D553" s="12"/>
      <c r="E553" s="12"/>
    </row>
    <row r="554" spans="1:5" ht="12">
      <c r="A554" s="12"/>
      <c r="B554" s="12"/>
      <c r="C554" s="12"/>
      <c r="D554" s="12"/>
      <c r="E554" s="12"/>
    </row>
    <row r="555" spans="1:5" ht="12">
      <c r="A555" s="12"/>
      <c r="B555" s="12"/>
      <c r="C555" s="12"/>
      <c r="D555" s="12"/>
      <c r="E555" s="12"/>
    </row>
    <row r="556" spans="1:5" ht="12">
      <c r="A556" s="12"/>
      <c r="B556" s="12"/>
      <c r="C556" s="12"/>
      <c r="D556" s="12"/>
      <c r="E556" s="12"/>
    </row>
    <row r="557" spans="1:5" ht="12">
      <c r="A557" s="12"/>
      <c r="B557" s="12"/>
      <c r="C557" s="12"/>
      <c r="D557" s="12"/>
      <c r="E557" s="12"/>
    </row>
    <row r="558" spans="1:5" ht="12">
      <c r="A558" s="12"/>
      <c r="B558" s="12"/>
      <c r="C558" s="12"/>
      <c r="D558" s="12"/>
      <c r="E558" s="12"/>
    </row>
    <row r="559" spans="1:5" ht="12">
      <c r="A559" s="12"/>
      <c r="B559" s="12"/>
      <c r="C559" s="12"/>
      <c r="D559" s="12"/>
      <c r="E559" s="12"/>
    </row>
    <row r="560" spans="1:5" ht="12">
      <c r="A560" s="12"/>
      <c r="B560" s="12"/>
      <c r="C560" s="12"/>
      <c r="D560" s="12"/>
      <c r="E560" s="12"/>
    </row>
    <row r="561" spans="1:5" ht="12">
      <c r="A561" s="12"/>
      <c r="B561" s="12"/>
      <c r="C561" s="12"/>
      <c r="D561" s="12"/>
      <c r="E561" s="12"/>
    </row>
    <row r="562" spans="1:5" ht="12">
      <c r="A562" s="12"/>
      <c r="B562" s="12"/>
      <c r="C562" s="12"/>
      <c r="D562" s="12"/>
      <c r="E562" s="12"/>
    </row>
    <row r="563" spans="1:5" ht="12">
      <c r="A563" s="12"/>
      <c r="B563" s="12"/>
      <c r="C563" s="12"/>
      <c r="D563" s="12"/>
      <c r="E563" s="12"/>
    </row>
    <row r="564" spans="1:5" ht="12">
      <c r="A564" s="12"/>
      <c r="B564" s="12"/>
      <c r="C564" s="12"/>
      <c r="D564" s="12"/>
      <c r="E564" s="12"/>
    </row>
    <row r="565" spans="1:5" ht="12">
      <c r="A565" s="12"/>
      <c r="B565" s="12"/>
      <c r="C565" s="12"/>
      <c r="D565" s="12"/>
      <c r="E565" s="12"/>
    </row>
    <row r="566" spans="1:5" ht="12">
      <c r="A566" s="12"/>
      <c r="B566" s="12"/>
      <c r="C566" s="12"/>
      <c r="D566" s="12"/>
      <c r="E566" s="12"/>
    </row>
    <row r="567" spans="1:5" ht="12">
      <c r="A567" s="12"/>
      <c r="B567" s="12"/>
      <c r="C567" s="12"/>
      <c r="D567" s="12"/>
      <c r="E567" s="12"/>
    </row>
    <row r="568" spans="1:5" ht="12">
      <c r="A568" s="12"/>
      <c r="B568" s="12"/>
      <c r="C568" s="12"/>
      <c r="D568" s="12"/>
      <c r="E568" s="12"/>
    </row>
    <row r="569" spans="1:5" ht="12">
      <c r="A569" s="12"/>
      <c r="B569" s="12"/>
      <c r="C569" s="12"/>
      <c r="D569" s="12"/>
      <c r="E569" s="12"/>
    </row>
    <row r="570" spans="1:5" ht="12">
      <c r="A570" s="12"/>
      <c r="B570" s="12"/>
      <c r="C570" s="12"/>
      <c r="D570" s="12"/>
      <c r="E570" s="12"/>
    </row>
    <row r="571" spans="1:5" ht="12">
      <c r="A571" s="12"/>
      <c r="B571" s="12"/>
      <c r="C571" s="12"/>
      <c r="D571" s="12"/>
      <c r="E571" s="12"/>
    </row>
    <row r="572" spans="1:5" ht="12">
      <c r="A572" s="12"/>
      <c r="B572" s="12"/>
      <c r="C572" s="12"/>
      <c r="D572" s="12"/>
      <c r="E572" s="12"/>
    </row>
    <row r="573" spans="1:5" ht="12">
      <c r="A573" s="12"/>
      <c r="B573" s="12"/>
      <c r="C573" s="12"/>
      <c r="D573" s="12"/>
      <c r="E573" s="12"/>
    </row>
    <row r="574" spans="1:5" ht="12">
      <c r="A574" s="12"/>
      <c r="B574" s="12"/>
      <c r="C574" s="12"/>
      <c r="D574" s="12"/>
      <c r="E574" s="12"/>
    </row>
    <row r="575" spans="1:5" ht="12">
      <c r="A575" s="12"/>
      <c r="B575" s="12"/>
      <c r="C575" s="12"/>
      <c r="D575" s="12"/>
      <c r="E575" s="12"/>
    </row>
    <row r="576" spans="1:5" ht="12">
      <c r="A576" s="12"/>
      <c r="B576" s="12"/>
      <c r="C576" s="12"/>
      <c r="D576" s="12"/>
      <c r="E576" s="12"/>
    </row>
    <row r="577" spans="1:5" ht="12">
      <c r="A577" s="12"/>
      <c r="B577" s="12"/>
      <c r="C577" s="12"/>
      <c r="D577" s="12"/>
      <c r="E577" s="12"/>
    </row>
    <row r="578" spans="1:5" ht="12">
      <c r="A578" s="12"/>
      <c r="B578" s="12"/>
      <c r="C578" s="12"/>
      <c r="D578" s="12"/>
      <c r="E578" s="12"/>
    </row>
    <row r="579" spans="1:5" ht="12">
      <c r="A579" s="12"/>
      <c r="B579" s="12"/>
      <c r="C579" s="12"/>
      <c r="D579" s="12"/>
      <c r="E579" s="12"/>
    </row>
    <row r="580" spans="1:5" ht="12">
      <c r="A580" s="12"/>
      <c r="B580" s="12"/>
      <c r="C580" s="12"/>
      <c r="D580" s="12"/>
      <c r="E580" s="12"/>
    </row>
    <row r="581" spans="1:5" ht="12">
      <c r="A581" s="12"/>
      <c r="B581" s="12"/>
      <c r="C581" s="12"/>
      <c r="D581" s="12"/>
      <c r="E581" s="12"/>
    </row>
    <row r="582" spans="1:5" ht="12">
      <c r="A582" s="12"/>
      <c r="B582" s="12"/>
      <c r="C582" s="12"/>
      <c r="D582" s="12"/>
      <c r="E582" s="12"/>
    </row>
    <row r="583" spans="1:5" ht="12">
      <c r="A583" s="12"/>
      <c r="B583" s="12"/>
      <c r="C583" s="12"/>
      <c r="D583" s="12"/>
      <c r="E583" s="12"/>
    </row>
    <row r="584" spans="1:5" ht="12">
      <c r="A584" s="12"/>
      <c r="B584" s="12"/>
      <c r="C584" s="12"/>
      <c r="D584" s="12"/>
      <c r="E584" s="12"/>
    </row>
    <row r="585" spans="1:5" ht="12">
      <c r="A585" s="12"/>
      <c r="B585" s="12"/>
      <c r="C585" s="12"/>
      <c r="D585" s="12"/>
      <c r="E585" s="12"/>
    </row>
    <row r="586" spans="1:5" ht="12">
      <c r="A586" s="12"/>
      <c r="B586" s="12"/>
      <c r="C586" s="12"/>
      <c r="D586" s="12"/>
      <c r="E586" s="12"/>
    </row>
    <row r="587" spans="1:5" ht="12">
      <c r="A587" s="12"/>
      <c r="B587" s="12"/>
      <c r="C587" s="12"/>
      <c r="D587" s="12"/>
      <c r="E587" s="12"/>
    </row>
    <row r="588" spans="1:5" ht="12">
      <c r="A588" s="12"/>
      <c r="B588" s="12"/>
      <c r="C588" s="12"/>
      <c r="D588" s="12"/>
      <c r="E588" s="12"/>
    </row>
    <row r="589" spans="1:5" ht="12">
      <c r="A589" s="12"/>
      <c r="B589" s="12"/>
      <c r="C589" s="12"/>
      <c r="D589" s="12"/>
      <c r="E589" s="12"/>
    </row>
    <row r="590" spans="1:5" ht="12">
      <c r="A590" s="12"/>
      <c r="B590" s="12"/>
      <c r="C590" s="12"/>
      <c r="D590" s="12"/>
      <c r="E590" s="12"/>
    </row>
    <row r="591" spans="1:5" ht="12">
      <c r="A591" s="12"/>
      <c r="B591" s="12"/>
      <c r="C591" s="12"/>
      <c r="D591" s="12"/>
      <c r="E591" s="12"/>
    </row>
    <row r="592" spans="1:5" ht="12">
      <c r="A592" s="12"/>
      <c r="B592" s="12"/>
      <c r="C592" s="12"/>
      <c r="D592" s="12"/>
      <c r="E592" s="12"/>
    </row>
    <row r="593" spans="1:5" ht="12">
      <c r="A593" s="12"/>
      <c r="B593" s="12"/>
      <c r="C593" s="12"/>
      <c r="D593" s="12"/>
      <c r="E593" s="12"/>
    </row>
    <row r="594" spans="1:5" ht="12">
      <c r="A594" s="12"/>
      <c r="B594" s="12"/>
      <c r="C594" s="12"/>
      <c r="D594" s="12"/>
      <c r="E594" s="12"/>
    </row>
    <row r="595" spans="1:5" ht="12">
      <c r="A595" s="12"/>
      <c r="B595" s="12"/>
      <c r="C595" s="12"/>
      <c r="D595" s="12"/>
      <c r="E595" s="12"/>
    </row>
    <row r="596" spans="1:5" ht="12">
      <c r="A596" s="12"/>
      <c r="B596" s="12"/>
      <c r="C596" s="12"/>
      <c r="D596" s="12"/>
      <c r="E596" s="12"/>
    </row>
    <row r="597" spans="1:5" ht="12">
      <c r="A597" s="12"/>
      <c r="B597" s="12"/>
      <c r="C597" s="12"/>
      <c r="D597" s="12"/>
      <c r="E597" s="12"/>
    </row>
    <row r="598" spans="1:5" ht="12">
      <c r="A598" s="12"/>
      <c r="B598" s="12"/>
      <c r="C598" s="12"/>
      <c r="D598" s="12"/>
      <c r="E598" s="12"/>
    </row>
    <row r="599" spans="1:5" ht="12">
      <c r="A599" s="12"/>
      <c r="B599" s="12"/>
      <c r="C599" s="12"/>
      <c r="D599" s="12"/>
      <c r="E599" s="12"/>
    </row>
    <row r="600" spans="1:5" ht="12">
      <c r="A600" s="12"/>
      <c r="B600" s="12"/>
      <c r="C600" s="12"/>
      <c r="D600" s="12"/>
      <c r="E600" s="12"/>
    </row>
    <row r="601" spans="1:5" ht="12">
      <c r="A601" s="12"/>
      <c r="B601" s="12"/>
      <c r="C601" s="12"/>
      <c r="D601" s="12"/>
      <c r="E601" s="12"/>
    </row>
    <row r="602" spans="1:5" ht="12">
      <c r="A602" s="12"/>
      <c r="B602" s="12"/>
      <c r="C602" s="12"/>
      <c r="D602" s="12"/>
      <c r="E602" s="12"/>
    </row>
    <row r="603" spans="1:5" ht="12">
      <c r="A603" s="12"/>
      <c r="B603" s="12"/>
      <c r="C603" s="12"/>
      <c r="D603" s="12"/>
      <c r="E603" s="12"/>
    </row>
    <row r="604" spans="1:5" ht="12">
      <c r="A604" s="12"/>
      <c r="B604" s="12"/>
      <c r="C604" s="12"/>
      <c r="D604" s="12"/>
      <c r="E604" s="12"/>
    </row>
    <row r="605" spans="1:5" ht="12">
      <c r="A605" s="12"/>
      <c r="B605" s="12"/>
      <c r="C605" s="12"/>
      <c r="D605" s="12"/>
      <c r="E605" s="12"/>
    </row>
    <row r="606" spans="1:5" ht="12">
      <c r="A606" s="12"/>
      <c r="B606" s="12"/>
      <c r="C606" s="12"/>
      <c r="D606" s="12"/>
      <c r="E606" s="12"/>
    </row>
    <row r="607" spans="1:5" ht="12">
      <c r="A607" s="12"/>
      <c r="B607" s="12"/>
      <c r="C607" s="12"/>
      <c r="D607" s="12"/>
      <c r="E607" s="12"/>
    </row>
    <row r="608" spans="1:5" ht="12">
      <c r="A608" s="12"/>
      <c r="B608" s="12"/>
      <c r="C608" s="12"/>
      <c r="D608" s="12"/>
      <c r="E608" s="12"/>
    </row>
    <row r="609" spans="1:5" ht="12">
      <c r="A609" s="12"/>
      <c r="B609" s="12"/>
      <c r="C609" s="12"/>
      <c r="D609" s="12"/>
      <c r="E609" s="12"/>
    </row>
    <row r="610" spans="1:5" ht="12">
      <c r="A610" s="12"/>
      <c r="B610" s="12"/>
      <c r="C610" s="12"/>
      <c r="D610" s="12"/>
      <c r="E610" s="12"/>
    </row>
    <row r="611" spans="1:5" ht="12">
      <c r="A611" s="12"/>
      <c r="B611" s="12"/>
      <c r="C611" s="12"/>
      <c r="D611" s="12"/>
      <c r="E611" s="12"/>
    </row>
    <row r="612" spans="1:5" ht="12">
      <c r="A612" s="12"/>
      <c r="B612" s="12"/>
      <c r="C612" s="12"/>
      <c r="D612" s="12"/>
      <c r="E612" s="12"/>
    </row>
    <row r="613" spans="1:5" ht="12">
      <c r="A613" s="12"/>
      <c r="B613" s="12"/>
      <c r="C613" s="12"/>
      <c r="D613" s="12"/>
      <c r="E613" s="12"/>
    </row>
    <row r="614" spans="1:5" ht="12">
      <c r="A614" s="12"/>
      <c r="B614" s="12"/>
      <c r="C614" s="12"/>
      <c r="D614" s="12"/>
      <c r="E614" s="12"/>
    </row>
    <row r="615" spans="1:5" ht="12">
      <c r="A615" s="12"/>
      <c r="B615" s="12"/>
      <c r="C615" s="12"/>
      <c r="D615" s="12"/>
      <c r="E615" s="12"/>
    </row>
    <row r="616" spans="1:5" ht="12">
      <c r="A616" s="12"/>
      <c r="B616" s="12"/>
      <c r="C616" s="12"/>
      <c r="D616" s="12"/>
      <c r="E616" s="12"/>
    </row>
    <row r="617" spans="1:5" ht="12">
      <c r="A617" s="12"/>
      <c r="B617" s="12"/>
      <c r="C617" s="12"/>
      <c r="D617" s="12"/>
      <c r="E617" s="12"/>
    </row>
    <row r="618" spans="1:5" ht="12">
      <c r="A618" s="12"/>
      <c r="B618" s="12"/>
      <c r="C618" s="12"/>
      <c r="D618" s="12"/>
      <c r="E618" s="12"/>
    </row>
    <row r="619" spans="1:5" ht="12">
      <c r="A619" s="12"/>
      <c r="B619" s="12"/>
      <c r="C619" s="12"/>
      <c r="D619" s="12"/>
      <c r="E619" s="12"/>
    </row>
    <row r="620" spans="1:5" ht="12">
      <c r="A620" s="12"/>
      <c r="B620" s="12"/>
      <c r="C620" s="12"/>
      <c r="D620" s="12"/>
      <c r="E620" s="12"/>
    </row>
    <row r="621" spans="1:5" ht="12">
      <c r="A621" s="12"/>
      <c r="B621" s="12"/>
      <c r="C621" s="12"/>
      <c r="D621" s="12"/>
      <c r="E621" s="12"/>
    </row>
    <row r="622" spans="1:5" ht="12">
      <c r="A622" s="12"/>
      <c r="B622" s="12"/>
      <c r="C622" s="12"/>
      <c r="D622" s="12"/>
      <c r="E622" s="12"/>
    </row>
    <row r="623" spans="1:5" ht="12">
      <c r="A623" s="12"/>
      <c r="B623" s="12"/>
      <c r="C623" s="12"/>
      <c r="D623" s="12"/>
      <c r="E623" s="12"/>
    </row>
    <row r="624" spans="1:5" ht="12">
      <c r="A624" s="12"/>
      <c r="B624" s="12"/>
      <c r="C624" s="12"/>
      <c r="D624" s="12"/>
      <c r="E624" s="12"/>
    </row>
    <row r="625" spans="1:5" ht="12">
      <c r="A625" s="12"/>
      <c r="B625" s="12"/>
      <c r="C625" s="12"/>
      <c r="D625" s="12"/>
      <c r="E625" s="12"/>
    </row>
    <row r="626" spans="1:5" ht="12">
      <c r="A626" s="12"/>
      <c r="B626" s="12"/>
      <c r="C626" s="12"/>
      <c r="D626" s="12"/>
      <c r="E626" s="12"/>
    </row>
    <row r="627" spans="1:5" ht="12">
      <c r="A627" s="12"/>
      <c r="B627" s="12"/>
      <c r="C627" s="12"/>
      <c r="D627" s="12"/>
      <c r="E627" s="12"/>
    </row>
    <row r="628" spans="1:5" ht="12">
      <c r="A628" s="12"/>
      <c r="B628" s="12"/>
      <c r="C628" s="12"/>
      <c r="D628" s="12"/>
      <c r="E628" s="12"/>
    </row>
    <row r="629" spans="1:5" ht="12">
      <c r="A629" s="12"/>
      <c r="B629" s="12"/>
      <c r="C629" s="12"/>
      <c r="D629" s="12"/>
      <c r="E629" s="12"/>
    </row>
    <row r="630" spans="1:5" ht="12">
      <c r="A630" s="12"/>
      <c r="B630" s="12"/>
      <c r="C630" s="12"/>
      <c r="D630" s="12"/>
      <c r="E630" s="12"/>
    </row>
    <row r="631" spans="1:5" ht="12">
      <c r="A631" s="12"/>
      <c r="B631" s="12"/>
      <c r="C631" s="12"/>
      <c r="D631" s="12"/>
      <c r="E631" s="12"/>
    </row>
    <row r="632" spans="1:5" ht="12">
      <c r="A632" s="12"/>
      <c r="B632" s="12"/>
      <c r="C632" s="12"/>
      <c r="D632" s="12"/>
      <c r="E632" s="12"/>
    </row>
    <row r="633" spans="1:5" ht="12">
      <c r="A633" s="12"/>
      <c r="B633" s="12"/>
      <c r="C633" s="12"/>
      <c r="D633" s="12"/>
      <c r="E633" s="12"/>
    </row>
    <row r="634" spans="1:5" ht="12">
      <c r="A634" s="12"/>
      <c r="B634" s="12"/>
      <c r="C634" s="12"/>
      <c r="D634" s="12"/>
      <c r="E634" s="12"/>
    </row>
    <row r="635" spans="1:5" ht="12">
      <c r="A635" s="12"/>
      <c r="B635" s="12"/>
      <c r="C635" s="12"/>
      <c r="D635" s="12"/>
      <c r="E635" s="12"/>
    </row>
    <row r="636" spans="1:5" ht="12">
      <c r="A636" s="12"/>
      <c r="B636" s="12"/>
      <c r="C636" s="12"/>
      <c r="D636" s="12"/>
      <c r="E636" s="12"/>
    </row>
    <row r="637" spans="1:5" ht="12">
      <c r="A637" s="12"/>
      <c r="B637" s="12"/>
      <c r="C637" s="12"/>
      <c r="D637" s="12"/>
      <c r="E637" s="12"/>
    </row>
    <row r="638" spans="1:5" ht="12">
      <c r="A638" s="12"/>
      <c r="B638" s="12"/>
      <c r="C638" s="12"/>
      <c r="D638" s="12"/>
      <c r="E638" s="12"/>
    </row>
    <row r="639" spans="1:5" ht="12">
      <c r="A639" s="12"/>
      <c r="B639" s="12"/>
      <c r="C639" s="12"/>
      <c r="D639" s="12"/>
      <c r="E639" s="12"/>
    </row>
    <row r="640" spans="1:5" ht="12">
      <c r="A640" s="12"/>
      <c r="B640" s="12"/>
      <c r="C640" s="12"/>
      <c r="D640" s="12"/>
      <c r="E640" s="12"/>
    </row>
    <row r="641" spans="1:5" ht="12">
      <c r="A641" s="12"/>
      <c r="B641" s="12"/>
      <c r="C641" s="12"/>
      <c r="D641" s="12"/>
      <c r="E641" s="12"/>
    </row>
    <row r="642" spans="1:5" ht="12">
      <c r="A642" s="12"/>
      <c r="B642" s="12"/>
      <c r="C642" s="12"/>
      <c r="D642" s="12"/>
      <c r="E642" s="12"/>
    </row>
    <row r="643" spans="1:5" ht="12">
      <c r="A643" s="12"/>
      <c r="B643" s="12"/>
      <c r="C643" s="12"/>
      <c r="D643" s="12"/>
      <c r="E643" s="12"/>
    </row>
    <row r="644" spans="1:5" ht="12">
      <c r="A644" s="12"/>
      <c r="B644" s="12"/>
      <c r="C644" s="12"/>
      <c r="D644" s="12"/>
      <c r="E644" s="12"/>
    </row>
    <row r="645" spans="1:5" ht="12">
      <c r="A645" s="12"/>
      <c r="B645" s="12"/>
      <c r="C645" s="12"/>
      <c r="D645" s="12"/>
      <c r="E645" s="12"/>
    </row>
    <row r="646" spans="1:5" ht="12">
      <c r="A646" s="12"/>
      <c r="B646" s="12"/>
      <c r="C646" s="12"/>
      <c r="D646" s="12"/>
      <c r="E646" s="12"/>
    </row>
    <row r="647" spans="1:5" ht="12">
      <c r="A647" s="12"/>
      <c r="B647" s="12"/>
      <c r="C647" s="12"/>
      <c r="D647" s="12"/>
      <c r="E647" s="12"/>
    </row>
    <row r="648" spans="1:5" ht="12">
      <c r="A648" s="12"/>
      <c r="B648" s="12"/>
      <c r="C648" s="12"/>
      <c r="D648" s="12"/>
      <c r="E648" s="12"/>
    </row>
    <row r="649" spans="1:5" ht="12">
      <c r="A649" s="12"/>
      <c r="B649" s="12"/>
      <c r="C649" s="12"/>
      <c r="D649" s="12"/>
      <c r="E649" s="12"/>
    </row>
    <row r="650" spans="1:5" ht="12">
      <c r="A650" s="12"/>
      <c r="B650" s="12"/>
      <c r="C650" s="12"/>
      <c r="D650" s="12"/>
      <c r="E650" s="12"/>
    </row>
    <row r="651" spans="1:5" ht="12">
      <c r="A651" s="12"/>
      <c r="B651" s="12"/>
      <c r="C651" s="12"/>
      <c r="D651" s="12"/>
      <c r="E651" s="12"/>
    </row>
    <row r="652" spans="1:5" ht="12">
      <c r="A652" s="12"/>
      <c r="B652" s="12"/>
      <c r="C652" s="12"/>
      <c r="D652" s="12"/>
      <c r="E652" s="12"/>
    </row>
    <row r="653" spans="1:5" ht="12">
      <c r="A653" s="12"/>
      <c r="B653" s="12"/>
      <c r="C653" s="12"/>
      <c r="D653" s="12"/>
      <c r="E653" s="12"/>
    </row>
    <row r="654" spans="1:5" ht="12">
      <c r="A654" s="12"/>
      <c r="B654" s="12"/>
      <c r="C654" s="12"/>
      <c r="D654" s="12"/>
      <c r="E654" s="12"/>
    </row>
    <row r="655" spans="1:5" ht="12">
      <c r="A655" s="12"/>
      <c r="B655" s="12"/>
      <c r="C655" s="12"/>
      <c r="D655" s="12"/>
      <c r="E655" s="12"/>
    </row>
    <row r="656" spans="1:5" ht="12">
      <c r="A656" s="12"/>
      <c r="B656" s="12"/>
      <c r="C656" s="12"/>
      <c r="D656" s="12"/>
      <c r="E656" s="12"/>
    </row>
    <row r="657" spans="1:5" ht="12">
      <c r="A657" s="12"/>
      <c r="B657" s="12"/>
      <c r="C657" s="12"/>
      <c r="D657" s="12"/>
      <c r="E657" s="12"/>
    </row>
    <row r="658" spans="1:5" ht="12">
      <c r="A658" s="12"/>
      <c r="B658" s="12"/>
      <c r="C658" s="12"/>
      <c r="D658" s="12"/>
      <c r="E658" s="12"/>
    </row>
    <row r="659" spans="1:5" ht="12">
      <c r="A659" s="12"/>
      <c r="B659" s="12"/>
      <c r="C659" s="12"/>
      <c r="D659" s="12"/>
      <c r="E659" s="12"/>
    </row>
    <row r="660" spans="1:5" ht="12">
      <c r="A660" s="12"/>
      <c r="B660" s="12"/>
      <c r="C660" s="12"/>
      <c r="D660" s="12"/>
      <c r="E660" s="12"/>
    </row>
    <row r="661" spans="1:5" ht="12">
      <c r="A661" s="12"/>
      <c r="B661" s="12"/>
      <c r="C661" s="12"/>
      <c r="D661" s="12"/>
      <c r="E661" s="12"/>
    </row>
    <row r="662" spans="1:5" ht="12">
      <c r="A662" s="12"/>
      <c r="B662" s="12"/>
      <c r="C662" s="12"/>
      <c r="D662" s="12"/>
      <c r="E662" s="12"/>
    </row>
    <row r="663" spans="1:5" ht="12">
      <c r="A663" s="12"/>
      <c r="B663" s="12"/>
      <c r="C663" s="12"/>
      <c r="D663" s="12"/>
      <c r="E663" s="12"/>
    </row>
    <row r="664" spans="1:5" ht="12">
      <c r="A664" s="12"/>
      <c r="B664" s="12"/>
      <c r="C664" s="12"/>
      <c r="D664" s="12"/>
      <c r="E664" s="12"/>
    </row>
    <row r="665" spans="1:5" ht="12">
      <c r="A665" s="12"/>
      <c r="B665" s="12"/>
      <c r="C665" s="12"/>
      <c r="D665" s="12"/>
      <c r="E665" s="12"/>
    </row>
    <row r="666" spans="1:5" ht="12">
      <c r="A666" s="12"/>
      <c r="B666" s="12"/>
      <c r="C666" s="12"/>
      <c r="D666" s="12"/>
      <c r="E666" s="12"/>
    </row>
    <row r="667" spans="1:5" ht="12">
      <c r="A667" s="12"/>
      <c r="B667" s="12"/>
      <c r="C667" s="12"/>
      <c r="D667" s="12"/>
      <c r="E667" s="12"/>
    </row>
    <row r="668" spans="1:5" ht="12">
      <c r="A668" s="12"/>
      <c r="B668" s="12"/>
      <c r="C668" s="12"/>
      <c r="D668" s="12"/>
      <c r="E668" s="12"/>
    </row>
    <row r="669" spans="1:5" ht="12">
      <c r="A669" s="12"/>
      <c r="B669" s="12"/>
      <c r="C669" s="12"/>
      <c r="D669" s="12"/>
      <c r="E669" s="12"/>
    </row>
    <row r="670" spans="1:5" ht="12">
      <c r="A670" s="12"/>
      <c r="B670" s="12"/>
      <c r="C670" s="12"/>
      <c r="D670" s="12"/>
      <c r="E670" s="12"/>
    </row>
    <row r="671" spans="1:5" ht="12">
      <c r="A671" s="12"/>
      <c r="B671" s="12"/>
      <c r="C671" s="12"/>
      <c r="D671" s="12"/>
      <c r="E671" s="12"/>
    </row>
    <row r="672" spans="1:5" ht="12">
      <c r="A672" s="12"/>
      <c r="B672" s="12"/>
      <c r="C672" s="12"/>
      <c r="D672" s="12"/>
      <c r="E672" s="12"/>
    </row>
    <row r="673" spans="1:5" ht="12">
      <c r="A673" s="12"/>
      <c r="B673" s="12"/>
      <c r="C673" s="12"/>
      <c r="D673" s="12"/>
      <c r="E673" s="12"/>
    </row>
    <row r="674" spans="1:5" ht="12">
      <c r="A674" s="12"/>
      <c r="B674" s="12"/>
      <c r="C674" s="12"/>
      <c r="D674" s="12"/>
      <c r="E674" s="12"/>
    </row>
    <row r="675" spans="1:5" ht="12">
      <c r="A675" s="12"/>
      <c r="B675" s="12"/>
      <c r="C675" s="12"/>
      <c r="D675" s="12"/>
      <c r="E675" s="12"/>
    </row>
    <row r="676" spans="1:5" ht="12">
      <c r="A676" s="12"/>
      <c r="B676" s="12"/>
      <c r="C676" s="12"/>
      <c r="D676" s="12"/>
      <c r="E676" s="12"/>
    </row>
    <row r="677" spans="1:5" ht="12">
      <c r="A677" s="12"/>
      <c r="B677" s="12"/>
      <c r="C677" s="12"/>
      <c r="D677" s="12"/>
      <c r="E677" s="12"/>
    </row>
    <row r="678" spans="1:5" ht="12">
      <c r="A678" s="12"/>
      <c r="B678" s="12"/>
      <c r="C678" s="12"/>
      <c r="D678" s="12"/>
      <c r="E678" s="12"/>
    </row>
    <row r="679" spans="1:5" ht="12">
      <c r="A679" s="12"/>
      <c r="B679" s="12"/>
      <c r="C679" s="12"/>
      <c r="D679" s="12"/>
      <c r="E679" s="12"/>
    </row>
    <row r="680" spans="1:5" ht="12">
      <c r="A680" s="12"/>
      <c r="B680" s="12"/>
      <c r="C680" s="12"/>
      <c r="D680" s="12"/>
      <c r="E680" s="12"/>
    </row>
    <row r="681" spans="1:5" ht="12">
      <c r="A681" s="12"/>
      <c r="B681" s="12"/>
      <c r="C681" s="12"/>
      <c r="D681" s="12"/>
      <c r="E681" s="12"/>
    </row>
    <row r="682" spans="1:5" ht="12">
      <c r="A682" s="12"/>
      <c r="B682" s="12"/>
      <c r="C682" s="12"/>
      <c r="D682" s="12"/>
      <c r="E682" s="12"/>
    </row>
    <row r="683" spans="1:5" ht="12">
      <c r="A683" s="12"/>
      <c r="B683" s="12"/>
      <c r="C683" s="12"/>
      <c r="D683" s="12"/>
      <c r="E683" s="12"/>
    </row>
    <row r="684" spans="1:5" ht="12">
      <c r="A684" s="12"/>
      <c r="B684" s="12"/>
      <c r="C684" s="12"/>
      <c r="D684" s="12"/>
      <c r="E684" s="12"/>
    </row>
    <row r="685" spans="1:5" ht="12">
      <c r="A685" s="12"/>
      <c r="B685" s="12"/>
      <c r="C685" s="12"/>
      <c r="D685" s="12"/>
      <c r="E685" s="12"/>
    </row>
    <row r="686" spans="1:5" ht="12">
      <c r="A686" s="12"/>
      <c r="B686" s="12"/>
      <c r="C686" s="12"/>
      <c r="D686" s="12"/>
      <c r="E686" s="12"/>
    </row>
    <row r="687" spans="1:5" ht="12">
      <c r="A687" s="12"/>
      <c r="B687" s="12"/>
      <c r="C687" s="12"/>
      <c r="D687" s="12"/>
      <c r="E687" s="12"/>
    </row>
    <row r="688" spans="1:5" ht="12">
      <c r="A688" s="12"/>
      <c r="B688" s="12"/>
      <c r="C688" s="12"/>
      <c r="D688" s="12"/>
      <c r="E688" s="12"/>
    </row>
    <row r="689" spans="1:5" ht="12">
      <c r="A689" s="12"/>
      <c r="B689" s="12"/>
      <c r="C689" s="12"/>
      <c r="D689" s="12"/>
      <c r="E689" s="12"/>
    </row>
    <row r="690" spans="1:5" ht="12">
      <c r="A690" s="12"/>
      <c r="B690" s="12"/>
      <c r="C690" s="12"/>
      <c r="D690" s="12"/>
      <c r="E690" s="12"/>
    </row>
    <row r="691" spans="1:5" ht="12">
      <c r="A691" s="12"/>
      <c r="B691" s="12"/>
      <c r="C691" s="12"/>
      <c r="D691" s="12"/>
      <c r="E691" s="12"/>
    </row>
    <row r="692" spans="1:5" ht="12">
      <c r="A692" s="12"/>
      <c r="B692" s="12"/>
      <c r="C692" s="12"/>
      <c r="D692" s="12"/>
      <c r="E692" s="12"/>
    </row>
    <row r="693" spans="1:5" ht="12">
      <c r="A693" s="12"/>
      <c r="B693" s="12"/>
      <c r="C693" s="12"/>
      <c r="D693" s="12"/>
      <c r="E693" s="12"/>
    </row>
    <row r="694" spans="1:5" ht="12">
      <c r="A694" s="12"/>
      <c r="B694" s="12"/>
      <c r="C694" s="12"/>
      <c r="D694" s="12"/>
      <c r="E694" s="12"/>
    </row>
    <row r="695" spans="1:5" ht="12">
      <c r="A695" s="12"/>
      <c r="B695" s="12"/>
      <c r="C695" s="12"/>
      <c r="D695" s="12"/>
      <c r="E695" s="12"/>
    </row>
    <row r="696" spans="1:5" ht="12">
      <c r="A696" s="12"/>
      <c r="B696" s="12"/>
      <c r="C696" s="12"/>
      <c r="D696" s="12"/>
      <c r="E696" s="12"/>
    </row>
    <row r="697" spans="1:5" ht="12">
      <c r="A697" s="12"/>
      <c r="B697" s="12"/>
      <c r="C697" s="12"/>
      <c r="D697" s="12"/>
      <c r="E697" s="12"/>
    </row>
    <row r="698" spans="1:5" ht="12">
      <c r="A698" s="12"/>
      <c r="B698" s="12"/>
      <c r="C698" s="12"/>
      <c r="D698" s="12"/>
      <c r="E698" s="12"/>
    </row>
    <row r="699" spans="1:5" ht="12">
      <c r="A699" s="12"/>
      <c r="B699" s="12"/>
      <c r="C699" s="12"/>
      <c r="D699" s="12"/>
      <c r="E699" s="12"/>
    </row>
    <row r="700" spans="1:5" ht="12">
      <c r="A700" s="12"/>
      <c r="B700" s="12"/>
      <c r="C700" s="12"/>
      <c r="D700" s="12"/>
      <c r="E700" s="12"/>
    </row>
    <row r="701" spans="1:5" ht="12">
      <c r="A701" s="12"/>
      <c r="B701" s="12"/>
      <c r="C701" s="12"/>
      <c r="D701" s="12"/>
      <c r="E701" s="12"/>
    </row>
    <row r="702" spans="1:5" ht="12">
      <c r="A702" s="12"/>
      <c r="B702" s="12"/>
      <c r="C702" s="12"/>
      <c r="D702" s="12"/>
      <c r="E702" s="12"/>
    </row>
    <row r="703" spans="1:5" ht="12">
      <c r="A703" s="12"/>
      <c r="B703" s="12"/>
      <c r="C703" s="12"/>
      <c r="D703" s="12"/>
      <c r="E703" s="12"/>
    </row>
    <row r="704" spans="1:5" ht="12">
      <c r="A704" s="12"/>
      <c r="B704" s="12"/>
      <c r="C704" s="12"/>
      <c r="D704" s="12"/>
      <c r="E704" s="12"/>
    </row>
    <row r="705" spans="1:5" ht="12">
      <c r="A705" s="12"/>
      <c r="B705" s="12"/>
      <c r="C705" s="12"/>
      <c r="D705" s="12"/>
      <c r="E705" s="12"/>
    </row>
    <row r="706" spans="1:5" ht="12">
      <c r="A706" s="12"/>
      <c r="B706" s="12"/>
      <c r="C706" s="12"/>
      <c r="D706" s="12"/>
      <c r="E706" s="12"/>
    </row>
    <row r="707" spans="1:5" ht="12">
      <c r="A707" s="12"/>
      <c r="B707" s="12"/>
      <c r="C707" s="12"/>
      <c r="D707" s="12"/>
      <c r="E707" s="12"/>
    </row>
    <row r="708" spans="1:5" ht="12">
      <c r="A708" s="12"/>
      <c r="B708" s="12"/>
      <c r="C708" s="12"/>
      <c r="D708" s="12"/>
      <c r="E708" s="12"/>
    </row>
    <row r="709" spans="1:5" ht="12">
      <c r="A709" s="12"/>
      <c r="B709" s="12"/>
      <c r="C709" s="12"/>
      <c r="D709" s="12"/>
      <c r="E709" s="12"/>
    </row>
    <row r="710" spans="1:5" ht="12">
      <c r="A710" s="12"/>
      <c r="B710" s="12"/>
      <c r="C710" s="12"/>
      <c r="D710" s="12"/>
      <c r="E710" s="12"/>
    </row>
    <row r="711" spans="1:5" ht="12">
      <c r="A711" s="12"/>
      <c r="B711" s="12"/>
      <c r="C711" s="12"/>
      <c r="D711" s="12"/>
      <c r="E711" s="12"/>
    </row>
    <row r="712" spans="1:5" ht="12">
      <c r="A712" s="12"/>
      <c r="B712" s="12"/>
      <c r="C712" s="12"/>
      <c r="D712" s="12"/>
      <c r="E712" s="12"/>
    </row>
    <row r="713" spans="1:5" ht="12">
      <c r="A713" s="12"/>
      <c r="B713" s="12"/>
      <c r="C713" s="12"/>
      <c r="D713" s="12"/>
      <c r="E713" s="12"/>
    </row>
    <row r="714" spans="1:5" ht="12">
      <c r="A714" s="12"/>
      <c r="B714" s="12"/>
      <c r="C714" s="12"/>
      <c r="D714" s="12"/>
      <c r="E714" s="12"/>
    </row>
    <row r="715" spans="1:5" ht="12">
      <c r="A715" s="12"/>
      <c r="B715" s="12"/>
      <c r="C715" s="12"/>
      <c r="D715" s="12"/>
      <c r="E715" s="12"/>
    </row>
    <row r="716" spans="1:5" ht="12">
      <c r="A716" s="12"/>
      <c r="B716" s="12"/>
      <c r="C716" s="12"/>
      <c r="D716" s="12"/>
      <c r="E716" s="12"/>
    </row>
    <row r="717" spans="1:5" ht="12">
      <c r="A717" s="12"/>
      <c r="B717" s="12"/>
      <c r="C717" s="12"/>
      <c r="D717" s="12"/>
      <c r="E717" s="12"/>
    </row>
    <row r="718" spans="1:5" ht="12">
      <c r="A718" s="12"/>
      <c r="B718" s="12"/>
      <c r="C718" s="12"/>
      <c r="D718" s="12"/>
      <c r="E718" s="12"/>
    </row>
    <row r="719" spans="1:5" ht="12">
      <c r="A719" s="12"/>
      <c r="B719" s="12"/>
      <c r="C719" s="12"/>
      <c r="D719" s="12"/>
      <c r="E719" s="12"/>
    </row>
    <row r="720" spans="1:5" ht="12">
      <c r="A720" s="12"/>
      <c r="B720" s="12"/>
      <c r="C720" s="12"/>
      <c r="D720" s="12"/>
      <c r="E720" s="12"/>
    </row>
    <row r="721" spans="1:5" ht="12">
      <c r="A721" s="12"/>
      <c r="B721" s="12"/>
      <c r="C721" s="12"/>
      <c r="D721" s="12"/>
      <c r="E721" s="12"/>
    </row>
    <row r="722" spans="1:5" ht="12">
      <c r="A722" s="12"/>
      <c r="B722" s="12"/>
      <c r="C722" s="12"/>
      <c r="D722" s="12"/>
      <c r="E722" s="12"/>
    </row>
    <row r="723" spans="1:5" ht="12">
      <c r="A723" s="12"/>
      <c r="B723" s="12"/>
      <c r="C723" s="12"/>
      <c r="D723" s="12"/>
      <c r="E723" s="12"/>
    </row>
    <row r="724" spans="1:5" ht="12">
      <c r="A724" s="12"/>
      <c r="B724" s="12"/>
      <c r="C724" s="12"/>
      <c r="D724" s="12"/>
      <c r="E724" s="12"/>
    </row>
    <row r="725" spans="1:5" ht="12">
      <c r="A725" s="12"/>
      <c r="B725" s="12"/>
      <c r="C725" s="12"/>
      <c r="D725" s="12"/>
      <c r="E725" s="12"/>
    </row>
    <row r="726" spans="1:5" ht="12">
      <c r="A726" s="12"/>
      <c r="B726" s="12"/>
      <c r="C726" s="12"/>
      <c r="D726" s="12"/>
      <c r="E726" s="12"/>
    </row>
    <row r="727" spans="1:5" ht="12">
      <c r="A727" s="12"/>
      <c r="B727" s="12"/>
      <c r="C727" s="12"/>
      <c r="D727" s="12"/>
      <c r="E727" s="12"/>
    </row>
    <row r="728" spans="1:5" ht="12">
      <c r="A728" s="12"/>
      <c r="B728" s="12"/>
      <c r="C728" s="12"/>
      <c r="D728" s="12"/>
      <c r="E728" s="12"/>
    </row>
    <row r="729" spans="1:5" ht="12">
      <c r="A729" s="12"/>
      <c r="B729" s="12"/>
      <c r="C729" s="12"/>
      <c r="D729" s="12"/>
      <c r="E729" s="12"/>
    </row>
    <row r="730" spans="1:5" ht="12">
      <c r="A730" s="12"/>
      <c r="B730" s="12"/>
      <c r="C730" s="12"/>
      <c r="D730" s="12"/>
      <c r="E730" s="12"/>
    </row>
    <row r="731" spans="1:5" ht="12">
      <c r="A731" s="12"/>
      <c r="B731" s="12"/>
      <c r="C731" s="12"/>
      <c r="D731" s="12"/>
      <c r="E731" s="12"/>
    </row>
    <row r="732" spans="1:5" ht="12">
      <c r="A732" s="12"/>
      <c r="B732" s="12"/>
      <c r="C732" s="12"/>
      <c r="D732" s="12"/>
      <c r="E732" s="12"/>
    </row>
    <row r="733" spans="1:5" ht="12">
      <c r="A733" s="12"/>
      <c r="B733" s="12"/>
      <c r="C733" s="12"/>
      <c r="D733" s="12"/>
      <c r="E733" s="12"/>
    </row>
    <row r="734" spans="1:5" ht="12">
      <c r="A734" s="12"/>
      <c r="B734" s="12"/>
      <c r="C734" s="12"/>
      <c r="D734" s="12"/>
      <c r="E734" s="12"/>
    </row>
    <row r="735" spans="1:5" ht="12">
      <c r="A735" s="12"/>
      <c r="B735" s="12"/>
      <c r="C735" s="12"/>
      <c r="D735" s="12"/>
      <c r="E735" s="12"/>
    </row>
    <row r="736" spans="1:5" ht="12">
      <c r="A736" s="12"/>
      <c r="B736" s="12"/>
      <c r="C736" s="12"/>
      <c r="D736" s="12"/>
      <c r="E736" s="12"/>
    </row>
    <row r="737" spans="1:5" ht="12">
      <c r="A737" s="12"/>
      <c r="B737" s="12"/>
      <c r="C737" s="12"/>
      <c r="D737" s="12"/>
      <c r="E737" s="12"/>
    </row>
    <row r="738" spans="1:5" ht="12">
      <c r="A738" s="12"/>
      <c r="B738" s="12"/>
      <c r="C738" s="12"/>
      <c r="D738" s="12"/>
      <c r="E738" s="12"/>
    </row>
    <row r="739" spans="1:5" ht="12">
      <c r="A739" s="12"/>
      <c r="B739" s="12"/>
      <c r="C739" s="12"/>
      <c r="D739" s="12"/>
      <c r="E739" s="12"/>
    </row>
    <row r="740" spans="1:5" ht="12">
      <c r="A740" s="12"/>
      <c r="B740" s="12"/>
      <c r="C740" s="12"/>
      <c r="D740" s="12"/>
      <c r="E740" s="12"/>
    </row>
    <row r="741" spans="1:5" ht="12">
      <c r="A741" s="12"/>
      <c r="B741" s="12"/>
      <c r="C741" s="12"/>
      <c r="D741" s="12"/>
      <c r="E741" s="12"/>
    </row>
    <row r="742" spans="1:5" ht="12">
      <c r="A742" s="12"/>
      <c r="B742" s="12"/>
      <c r="C742" s="12"/>
      <c r="D742" s="12"/>
      <c r="E742" s="12"/>
    </row>
    <row r="743" spans="1:5" ht="12">
      <c r="A743" s="12"/>
      <c r="B743" s="12"/>
      <c r="C743" s="12"/>
      <c r="D743" s="12"/>
      <c r="E743" s="12"/>
    </row>
    <row r="744" spans="1:5" ht="12">
      <c r="A744" s="12"/>
      <c r="B744" s="12"/>
      <c r="C744" s="12"/>
      <c r="D744" s="12"/>
      <c r="E744" s="12"/>
    </row>
    <row r="745" spans="1:5" ht="12">
      <c r="A745" s="12"/>
      <c r="B745" s="12"/>
      <c r="C745" s="12"/>
      <c r="D745" s="12"/>
      <c r="E745" s="12"/>
    </row>
    <row r="746" spans="1:5" ht="12">
      <c r="A746" s="12"/>
      <c r="B746" s="12"/>
      <c r="C746" s="12"/>
      <c r="D746" s="12"/>
      <c r="E746" s="12"/>
    </row>
    <row r="747" spans="1:5" ht="12">
      <c r="A747" s="12"/>
      <c r="B747" s="12"/>
      <c r="C747" s="12"/>
      <c r="D747" s="12"/>
      <c r="E747" s="12"/>
    </row>
    <row r="748" spans="1:5" ht="12">
      <c r="A748" s="12"/>
      <c r="B748" s="12"/>
      <c r="C748" s="12"/>
      <c r="D748" s="12"/>
      <c r="E748" s="12"/>
    </row>
    <row r="749" spans="1:5" ht="12">
      <c r="A749" s="12"/>
      <c r="B749" s="12"/>
      <c r="C749" s="12"/>
      <c r="D749" s="12"/>
      <c r="E749" s="12"/>
    </row>
    <row r="750" spans="1:5" ht="12">
      <c r="A750" s="12"/>
      <c r="B750" s="12"/>
      <c r="C750" s="12"/>
      <c r="D750" s="12"/>
      <c r="E750" s="12"/>
    </row>
    <row r="751" spans="1:5" ht="12">
      <c r="A751" s="12"/>
      <c r="B751" s="12"/>
      <c r="C751" s="12"/>
      <c r="D751" s="12"/>
      <c r="E751" s="12"/>
    </row>
    <row r="752" spans="1:5" ht="12">
      <c r="A752" s="12"/>
      <c r="B752" s="12"/>
      <c r="C752" s="12"/>
      <c r="D752" s="12"/>
      <c r="E752" s="12"/>
    </row>
    <row r="753" spans="1:5" ht="12">
      <c r="A753" s="12"/>
      <c r="B753" s="12"/>
      <c r="C753" s="12"/>
      <c r="D753" s="12"/>
      <c r="E753" s="12"/>
    </row>
    <row r="754" spans="1:5" ht="12">
      <c r="A754" s="12"/>
      <c r="B754" s="12"/>
      <c r="C754" s="12"/>
      <c r="D754" s="12"/>
      <c r="E754" s="12"/>
    </row>
    <row r="755" spans="1:5" ht="12">
      <c r="A755" s="12"/>
      <c r="B755" s="12"/>
      <c r="C755" s="12"/>
      <c r="D755" s="12"/>
      <c r="E755" s="12"/>
    </row>
    <row r="756" spans="1:5" ht="12">
      <c r="A756" s="12"/>
      <c r="B756" s="12"/>
      <c r="C756" s="12"/>
      <c r="D756" s="12"/>
      <c r="E756" s="12"/>
    </row>
    <row r="757" spans="1:5" ht="12">
      <c r="A757" s="12"/>
      <c r="B757" s="12"/>
      <c r="C757" s="12"/>
      <c r="D757" s="12"/>
      <c r="E757" s="12"/>
    </row>
    <row r="758" spans="1:5" ht="12">
      <c r="A758" s="12"/>
      <c r="B758" s="12"/>
      <c r="C758" s="12"/>
      <c r="D758" s="12"/>
      <c r="E758" s="12"/>
    </row>
    <row r="759" spans="1:5" ht="12">
      <c r="A759" s="12"/>
      <c r="B759" s="12"/>
      <c r="C759" s="12"/>
      <c r="D759" s="12"/>
      <c r="E759" s="12"/>
    </row>
    <row r="760" spans="1:5" ht="12">
      <c r="A760" s="12"/>
      <c r="B760" s="12"/>
      <c r="C760" s="12"/>
      <c r="D760" s="12"/>
      <c r="E760" s="12"/>
    </row>
    <row r="761" spans="1:5" ht="12">
      <c r="A761" s="12"/>
      <c r="B761" s="12"/>
      <c r="C761" s="12"/>
      <c r="D761" s="12"/>
      <c r="E761" s="12"/>
    </row>
    <row r="762" spans="1:5" ht="12">
      <c r="A762" s="12"/>
      <c r="B762" s="12"/>
      <c r="C762" s="12"/>
      <c r="D762" s="12"/>
      <c r="E762" s="12"/>
    </row>
    <row r="763" spans="1:5" ht="12">
      <c r="A763" s="12"/>
      <c r="B763" s="12"/>
      <c r="C763" s="12"/>
      <c r="D763" s="12"/>
      <c r="E763" s="12"/>
    </row>
    <row r="764" spans="1:5" ht="12">
      <c r="A764" s="12"/>
      <c r="B764" s="12"/>
      <c r="C764" s="12"/>
      <c r="D764" s="12"/>
      <c r="E764" s="12"/>
    </row>
    <row r="765" spans="1:5" ht="12">
      <c r="A765" s="12"/>
      <c r="B765" s="12"/>
      <c r="C765" s="12"/>
      <c r="D765" s="12"/>
      <c r="E765" s="12"/>
    </row>
    <row r="766" spans="1:5" ht="12">
      <c r="A766" s="12"/>
      <c r="B766" s="12"/>
      <c r="C766" s="12"/>
      <c r="D766" s="12"/>
      <c r="E766" s="12"/>
    </row>
    <row r="767" spans="1:5" ht="12">
      <c r="A767" s="12"/>
      <c r="B767" s="12"/>
      <c r="C767" s="12"/>
      <c r="D767" s="12"/>
      <c r="E767" s="12"/>
    </row>
    <row r="768" spans="1:5" ht="12">
      <c r="A768" s="12"/>
      <c r="B768" s="12"/>
      <c r="C768" s="12"/>
      <c r="D768" s="12"/>
      <c r="E768" s="12"/>
    </row>
    <row r="769" spans="1:5" ht="12">
      <c r="A769" s="12"/>
      <c r="B769" s="12"/>
      <c r="C769" s="12"/>
      <c r="D769" s="12"/>
      <c r="E769" s="12"/>
    </row>
    <row r="770" spans="1:5" ht="12">
      <c r="A770" s="12"/>
      <c r="B770" s="12"/>
      <c r="C770" s="12"/>
      <c r="D770" s="12"/>
      <c r="E770" s="12"/>
    </row>
    <row r="771" spans="1:5" ht="12">
      <c r="A771" s="12"/>
      <c r="B771" s="12"/>
      <c r="C771" s="12"/>
      <c r="D771" s="12"/>
      <c r="E771" s="12"/>
    </row>
    <row r="772" spans="1:5" ht="12">
      <c r="A772" s="12"/>
      <c r="B772" s="12"/>
      <c r="C772" s="12"/>
      <c r="D772" s="12"/>
      <c r="E772" s="12"/>
    </row>
    <row r="773" spans="1:5" ht="12">
      <c r="A773" s="12"/>
      <c r="B773" s="12"/>
      <c r="C773" s="12"/>
      <c r="D773" s="12"/>
      <c r="E773" s="12"/>
    </row>
    <row r="774" spans="1:5" ht="12">
      <c r="A774" s="12"/>
      <c r="B774" s="12"/>
      <c r="C774" s="12"/>
      <c r="D774" s="12"/>
      <c r="E774" s="12"/>
    </row>
    <row r="775" spans="1:5" ht="12">
      <c r="A775" s="12"/>
      <c r="B775" s="12"/>
      <c r="C775" s="12"/>
      <c r="D775" s="12"/>
      <c r="E775" s="12"/>
    </row>
    <row r="776" spans="1:5" ht="12">
      <c r="A776" s="12"/>
      <c r="B776" s="12"/>
      <c r="C776" s="12"/>
      <c r="D776" s="12"/>
      <c r="E776" s="12"/>
    </row>
    <row r="777" spans="1:5" ht="12">
      <c r="A777" s="12"/>
      <c r="B777" s="12"/>
      <c r="C777" s="12"/>
      <c r="D777" s="12"/>
      <c r="E777" s="12"/>
    </row>
    <row r="778" spans="1:5" ht="12">
      <c r="A778" s="12"/>
      <c r="B778" s="12"/>
      <c r="C778" s="12"/>
      <c r="D778" s="12"/>
      <c r="E778" s="12"/>
    </row>
    <row r="779" spans="1:5" ht="12">
      <c r="A779" s="12"/>
      <c r="B779" s="12"/>
      <c r="C779" s="12"/>
      <c r="D779" s="12"/>
      <c r="E779" s="12"/>
    </row>
    <row r="780" spans="1:5" ht="12">
      <c r="A780" s="12"/>
      <c r="B780" s="12"/>
      <c r="C780" s="12"/>
      <c r="D780" s="12"/>
      <c r="E780" s="12"/>
    </row>
    <row r="781" spans="1:5" ht="12">
      <c r="A781" s="12"/>
      <c r="B781" s="12"/>
      <c r="C781" s="12"/>
      <c r="D781" s="12"/>
      <c r="E781" s="12"/>
    </row>
    <row r="782" spans="1:5" ht="12">
      <c r="A782" s="12"/>
      <c r="B782" s="12"/>
      <c r="C782" s="12"/>
      <c r="D782" s="12"/>
      <c r="E782" s="12"/>
    </row>
    <row r="783" spans="1:5" ht="12">
      <c r="A783" s="12"/>
      <c r="B783" s="12"/>
      <c r="C783" s="12"/>
      <c r="D783" s="12"/>
      <c r="E783" s="12"/>
    </row>
    <row r="784" spans="1:5" ht="12">
      <c r="A784" s="12"/>
      <c r="B784" s="12"/>
      <c r="C784" s="12"/>
      <c r="D784" s="12"/>
      <c r="E784" s="12"/>
    </row>
    <row r="785" spans="1:5" ht="12">
      <c r="A785" s="12"/>
      <c r="B785" s="12"/>
      <c r="C785" s="12"/>
      <c r="D785" s="12"/>
      <c r="E785" s="12"/>
    </row>
    <row r="786" spans="1:5" ht="12">
      <c r="A786" s="12"/>
      <c r="B786" s="12"/>
      <c r="C786" s="12"/>
      <c r="D786" s="12"/>
      <c r="E786" s="12"/>
    </row>
    <row r="787" spans="1:5" ht="12">
      <c r="A787" s="12"/>
      <c r="B787" s="12"/>
      <c r="C787" s="12"/>
      <c r="D787" s="12"/>
      <c r="E787" s="12"/>
    </row>
    <row r="788" spans="1:5" ht="12">
      <c r="A788" s="12"/>
      <c r="B788" s="12"/>
      <c r="C788" s="12"/>
      <c r="D788" s="12"/>
      <c r="E788" s="12"/>
    </row>
    <row r="789" spans="1:5" ht="12">
      <c r="A789" s="12"/>
      <c r="B789" s="12"/>
      <c r="C789" s="12"/>
      <c r="D789" s="12"/>
      <c r="E789" s="12"/>
    </row>
    <row r="790" spans="1:5" ht="12">
      <c r="A790" s="12"/>
      <c r="B790" s="12"/>
      <c r="C790" s="12"/>
      <c r="D790" s="12"/>
      <c r="E790" s="12"/>
    </row>
    <row r="791" spans="1:5" ht="12">
      <c r="A791" s="12"/>
      <c r="B791" s="12"/>
      <c r="C791" s="12"/>
      <c r="D791" s="12"/>
      <c r="E791" s="12"/>
    </row>
    <row r="792" spans="1:5" ht="12">
      <c r="A792" s="12"/>
      <c r="B792" s="12"/>
      <c r="C792" s="12"/>
      <c r="D792" s="12"/>
      <c r="E792" s="12"/>
    </row>
    <row r="793" spans="1:5" ht="12">
      <c r="A793" s="12"/>
      <c r="B793" s="12"/>
      <c r="C793" s="12"/>
      <c r="D793" s="12"/>
      <c r="E793" s="12"/>
    </row>
    <row r="794" spans="1:5" ht="12">
      <c r="A794" s="12"/>
      <c r="B794" s="12"/>
      <c r="C794" s="12"/>
      <c r="D794" s="12"/>
      <c r="E794" s="12"/>
    </row>
    <row r="795" spans="1:5" ht="12">
      <c r="A795" s="12"/>
      <c r="B795" s="12"/>
      <c r="C795" s="12"/>
      <c r="D795" s="12"/>
      <c r="E795" s="12"/>
    </row>
    <row r="796" spans="1:5" ht="12">
      <c r="A796" s="12"/>
      <c r="B796" s="12"/>
      <c r="C796" s="12"/>
      <c r="D796" s="12"/>
      <c r="E796" s="12"/>
    </row>
    <row r="797" spans="1:5" ht="12">
      <c r="A797" s="12"/>
      <c r="B797" s="12"/>
      <c r="C797" s="12"/>
      <c r="D797" s="12"/>
      <c r="E797" s="12"/>
    </row>
    <row r="798" spans="1:5" ht="12">
      <c r="A798" s="12"/>
      <c r="B798" s="12"/>
      <c r="C798" s="12"/>
      <c r="D798" s="12"/>
      <c r="E798" s="12"/>
    </row>
    <row r="799" spans="1:5" ht="12">
      <c r="A799" s="12"/>
      <c r="B799" s="12"/>
      <c r="C799" s="12"/>
      <c r="D799" s="12"/>
      <c r="E799" s="12"/>
    </row>
    <row r="800" spans="1:5" ht="12">
      <c r="A800" s="12"/>
      <c r="B800" s="12"/>
      <c r="C800" s="12"/>
      <c r="D800" s="12"/>
      <c r="E800" s="12"/>
    </row>
    <row r="801" spans="1:5" ht="12">
      <c r="A801" s="12"/>
      <c r="B801" s="12"/>
      <c r="C801" s="12"/>
      <c r="D801" s="12"/>
      <c r="E801" s="12"/>
    </row>
    <row r="802" spans="1:5" ht="12">
      <c r="A802" s="12"/>
      <c r="B802" s="12"/>
      <c r="C802" s="12"/>
      <c r="D802" s="12"/>
      <c r="E802" s="12"/>
    </row>
    <row r="803" spans="1:5" ht="12">
      <c r="A803" s="12"/>
      <c r="B803" s="12"/>
      <c r="C803" s="12"/>
      <c r="D803" s="12"/>
      <c r="E803" s="12"/>
    </row>
    <row r="804" spans="1:5" ht="12">
      <c r="A804" s="12"/>
      <c r="B804" s="12"/>
      <c r="C804" s="12"/>
      <c r="D804" s="12"/>
      <c r="E804" s="12"/>
    </row>
    <row r="805" spans="1:5" ht="12">
      <c r="A805" s="12"/>
      <c r="B805" s="12"/>
      <c r="C805" s="12"/>
      <c r="D805" s="12"/>
      <c r="E805" s="12"/>
    </row>
    <row r="806" spans="1:5" ht="12">
      <c r="A806" s="12"/>
      <c r="B806" s="12"/>
      <c r="C806" s="12"/>
      <c r="D806" s="12"/>
      <c r="E806" s="12"/>
    </row>
    <row r="807" spans="1:5" ht="12">
      <c r="A807" s="12"/>
      <c r="B807" s="12"/>
      <c r="C807" s="12"/>
      <c r="D807" s="12"/>
      <c r="E807" s="12"/>
    </row>
    <row r="808" spans="1:5" ht="12">
      <c r="A808" s="12"/>
      <c r="B808" s="12"/>
      <c r="C808" s="12"/>
      <c r="D808" s="12"/>
      <c r="E808" s="12"/>
    </row>
    <row r="809" spans="1:5" ht="12">
      <c r="A809" s="12"/>
      <c r="B809" s="12"/>
      <c r="C809" s="12"/>
      <c r="D809" s="12"/>
      <c r="E809" s="12"/>
    </row>
    <row r="810" spans="1:5" ht="12">
      <c r="A810" s="12"/>
      <c r="B810" s="12"/>
      <c r="C810" s="12"/>
      <c r="D810" s="12"/>
      <c r="E810" s="12"/>
    </row>
    <row r="811" spans="1:5" ht="12">
      <c r="A811" s="12"/>
      <c r="B811" s="12"/>
      <c r="C811" s="12"/>
      <c r="D811" s="12"/>
      <c r="E811" s="12"/>
    </row>
    <row r="812" spans="1:5" ht="12">
      <c r="A812" s="12"/>
      <c r="B812" s="12"/>
      <c r="C812" s="12"/>
      <c r="D812" s="12"/>
      <c r="E812" s="12"/>
    </row>
    <row r="813" spans="1:5" ht="12">
      <c r="A813" s="12"/>
      <c r="B813" s="12"/>
      <c r="C813" s="12"/>
      <c r="D813" s="12"/>
      <c r="E813" s="12"/>
    </row>
    <row r="814" spans="1:5" ht="12">
      <c r="A814" s="12"/>
      <c r="B814" s="12"/>
      <c r="C814" s="12"/>
      <c r="D814" s="12"/>
      <c r="E814" s="12"/>
    </row>
    <row r="815" spans="1:5" ht="12">
      <c r="A815" s="12"/>
      <c r="B815" s="12"/>
      <c r="C815" s="12"/>
      <c r="D815" s="12"/>
      <c r="E815" s="12"/>
    </row>
    <row r="816" spans="1:5" ht="12">
      <c r="A816" s="12"/>
      <c r="B816" s="12"/>
      <c r="C816" s="12"/>
      <c r="D816" s="12"/>
      <c r="E816" s="12"/>
    </row>
    <row r="817" spans="1:5" ht="12">
      <c r="A817" s="12"/>
      <c r="B817" s="12"/>
      <c r="C817" s="12"/>
      <c r="D817" s="12"/>
      <c r="E817" s="12"/>
    </row>
    <row r="818" spans="1:5" ht="12">
      <c r="A818" s="12"/>
      <c r="B818" s="12"/>
      <c r="C818" s="12"/>
      <c r="D818" s="12"/>
      <c r="E818" s="12"/>
    </row>
    <row r="819" spans="1:5" ht="12">
      <c r="A819" s="12"/>
      <c r="B819" s="12"/>
      <c r="C819" s="12"/>
      <c r="D819" s="12"/>
      <c r="E819" s="12"/>
    </row>
    <row r="820" spans="1:5" ht="12">
      <c r="A820" s="12"/>
      <c r="B820" s="12"/>
      <c r="C820" s="12"/>
      <c r="D820" s="12"/>
      <c r="E820" s="12"/>
    </row>
    <row r="821" spans="1:5" ht="12">
      <c r="A821" s="12"/>
      <c r="B821" s="12"/>
      <c r="C821" s="12"/>
      <c r="D821" s="12"/>
      <c r="E821" s="12"/>
    </row>
    <row r="822" spans="1:5" ht="12">
      <c r="A822" s="12"/>
      <c r="B822" s="12"/>
      <c r="C822" s="12"/>
      <c r="D822" s="12"/>
      <c r="E822" s="12"/>
    </row>
    <row r="823" spans="1:5" ht="12">
      <c r="A823" s="12"/>
      <c r="B823" s="12"/>
      <c r="C823" s="12"/>
      <c r="D823" s="12"/>
      <c r="E823" s="12"/>
    </row>
    <row r="824" spans="1:5" ht="12">
      <c r="A824" s="12"/>
      <c r="B824" s="12"/>
      <c r="C824" s="12"/>
      <c r="D824" s="12"/>
      <c r="E824" s="12"/>
    </row>
    <row r="825" spans="1:5" ht="12">
      <c r="A825" s="12"/>
      <c r="B825" s="12"/>
      <c r="C825" s="12"/>
      <c r="D825" s="12"/>
      <c r="E825" s="12"/>
    </row>
    <row r="826" spans="1:5" ht="12">
      <c r="A826" s="12"/>
      <c r="B826" s="12"/>
      <c r="C826" s="12"/>
      <c r="D826" s="12"/>
      <c r="E826" s="12"/>
    </row>
    <row r="827" spans="1:5" ht="12">
      <c r="A827" s="12"/>
      <c r="B827" s="12"/>
      <c r="C827" s="12"/>
      <c r="D827" s="12"/>
      <c r="E827" s="12"/>
    </row>
    <row r="828" spans="1:5" ht="12">
      <c r="A828" s="12"/>
      <c r="B828" s="12"/>
      <c r="C828" s="12"/>
      <c r="D828" s="12"/>
      <c r="E828" s="12"/>
    </row>
    <row r="829" spans="1:5" ht="12">
      <c r="A829" s="12"/>
      <c r="B829" s="12"/>
      <c r="C829" s="12"/>
      <c r="D829" s="12"/>
      <c r="E829" s="12"/>
    </row>
    <row r="830" spans="1:5" ht="12">
      <c r="A830" s="12"/>
      <c r="B830" s="12"/>
      <c r="C830" s="12"/>
      <c r="D830" s="12"/>
      <c r="E830" s="12"/>
    </row>
    <row r="831" spans="1:5" ht="12">
      <c r="A831" s="12"/>
      <c r="B831" s="12"/>
      <c r="C831" s="12"/>
      <c r="D831" s="12"/>
      <c r="E831" s="12"/>
    </row>
    <row r="832" spans="1:5" ht="12">
      <c r="A832" s="12"/>
      <c r="B832" s="12"/>
      <c r="C832" s="12"/>
      <c r="D832" s="12"/>
      <c r="E832" s="12"/>
    </row>
    <row r="833" spans="1:5" ht="12">
      <c r="A833" s="12"/>
      <c r="B833" s="12"/>
      <c r="C833" s="12"/>
      <c r="D833" s="12"/>
      <c r="E833" s="12"/>
    </row>
    <row r="834" spans="1:5" ht="12">
      <c r="A834" s="12"/>
      <c r="B834" s="12"/>
      <c r="C834" s="12"/>
      <c r="D834" s="12"/>
      <c r="E834" s="12"/>
    </row>
    <row r="835" spans="1:5" ht="12">
      <c r="A835" s="12"/>
      <c r="B835" s="12"/>
      <c r="C835" s="12"/>
      <c r="D835" s="12"/>
      <c r="E835" s="12"/>
    </row>
    <row r="836" spans="1:5" ht="12">
      <c r="A836" s="12"/>
      <c r="B836" s="12"/>
      <c r="C836" s="12"/>
      <c r="D836" s="12"/>
      <c r="E836" s="12"/>
    </row>
    <row r="837" spans="1:5" ht="12">
      <c r="A837" s="12"/>
      <c r="B837" s="12"/>
      <c r="C837" s="12"/>
      <c r="D837" s="12"/>
      <c r="E837" s="12"/>
    </row>
    <row r="838" spans="1:5" ht="12">
      <c r="A838" s="12"/>
      <c r="B838" s="12"/>
      <c r="C838" s="12"/>
      <c r="D838" s="12"/>
      <c r="E838" s="12"/>
    </row>
    <row r="839" spans="1:5" ht="12">
      <c r="A839" s="12"/>
      <c r="B839" s="12"/>
      <c r="C839" s="12"/>
      <c r="D839" s="12"/>
      <c r="E839" s="12"/>
    </row>
    <row r="840" spans="1:5" ht="12">
      <c r="A840" s="12"/>
      <c r="B840" s="12"/>
      <c r="C840" s="12"/>
      <c r="D840" s="12"/>
      <c r="E840" s="12"/>
    </row>
    <row r="841" spans="1:5" ht="12">
      <c r="A841" s="12"/>
      <c r="B841" s="12"/>
      <c r="C841" s="12"/>
      <c r="D841" s="12"/>
      <c r="E841" s="12"/>
    </row>
    <row r="842" spans="1:5" ht="12">
      <c r="A842" s="12"/>
      <c r="B842" s="12"/>
      <c r="C842" s="12"/>
      <c r="D842" s="12"/>
      <c r="E842" s="12"/>
    </row>
    <row r="843" spans="1:5" ht="12">
      <c r="A843" s="12"/>
      <c r="B843" s="12"/>
      <c r="C843" s="12"/>
      <c r="D843" s="12"/>
      <c r="E843" s="12"/>
    </row>
    <row r="844" spans="1:5" ht="12">
      <c r="A844" s="12"/>
      <c r="B844" s="12"/>
      <c r="C844" s="12"/>
      <c r="D844" s="12"/>
      <c r="E844" s="12"/>
    </row>
    <row r="845" spans="1:5" ht="12">
      <c r="A845" s="12"/>
      <c r="B845" s="12"/>
      <c r="C845" s="12"/>
      <c r="D845" s="12"/>
      <c r="E845" s="12"/>
    </row>
    <row r="846" spans="1:5" ht="12">
      <c r="A846" s="12"/>
      <c r="B846" s="12"/>
      <c r="C846" s="12"/>
      <c r="D846" s="12"/>
      <c r="E846" s="12"/>
    </row>
    <row r="847" spans="1:5" ht="12">
      <c r="A847" s="12"/>
      <c r="B847" s="12"/>
      <c r="C847" s="12"/>
      <c r="D847" s="12"/>
      <c r="E847" s="12"/>
    </row>
    <row r="848" spans="1:5" ht="12">
      <c r="A848" s="12"/>
      <c r="B848" s="12"/>
      <c r="C848" s="12"/>
      <c r="D848" s="12"/>
      <c r="E848" s="12"/>
    </row>
    <row r="849" spans="1:5" ht="12">
      <c r="A849" s="12"/>
      <c r="B849" s="12"/>
      <c r="C849" s="12"/>
      <c r="D849" s="12"/>
      <c r="E849" s="12"/>
    </row>
    <row r="850" spans="1:5" ht="12">
      <c r="A850" s="12"/>
      <c r="B850" s="12"/>
      <c r="C850" s="12"/>
      <c r="D850" s="12"/>
      <c r="E850" s="12"/>
    </row>
    <row r="851" spans="1:5" ht="12">
      <c r="A851" s="12"/>
      <c r="B851" s="12"/>
      <c r="C851" s="12"/>
      <c r="D851" s="12"/>
      <c r="E851" s="12"/>
    </row>
    <row r="852" spans="1:5" ht="12">
      <c r="A852" s="12"/>
      <c r="B852" s="12"/>
      <c r="C852" s="12"/>
      <c r="D852" s="12"/>
      <c r="E852" s="12"/>
    </row>
    <row r="853" spans="1:5" ht="12">
      <c r="A853" s="12"/>
      <c r="B853" s="12"/>
      <c r="C853" s="12"/>
      <c r="D853" s="12"/>
      <c r="E853" s="12"/>
    </row>
    <row r="854" spans="1:5" ht="12">
      <c r="A854" s="12"/>
      <c r="B854" s="12"/>
      <c r="C854" s="12"/>
      <c r="D854" s="12"/>
      <c r="E854" s="12"/>
    </row>
    <row r="855" spans="1:5" ht="12">
      <c r="A855" s="12"/>
      <c r="B855" s="12"/>
      <c r="C855" s="12"/>
      <c r="D855" s="12"/>
      <c r="E855" s="12"/>
    </row>
    <row r="856" spans="1:5" ht="12">
      <c r="A856" s="12"/>
      <c r="B856" s="12"/>
      <c r="C856" s="12"/>
      <c r="D856" s="12"/>
      <c r="E856" s="12"/>
    </row>
    <row r="857" spans="1:5" ht="12">
      <c r="A857" s="12"/>
      <c r="B857" s="12"/>
      <c r="C857" s="12"/>
      <c r="D857" s="12"/>
      <c r="E857" s="12"/>
    </row>
    <row r="858" spans="1:5" ht="12">
      <c r="A858" s="12"/>
      <c r="B858" s="12"/>
      <c r="C858" s="12"/>
      <c r="D858" s="12"/>
      <c r="E858" s="12"/>
    </row>
    <row r="859" spans="1:5" ht="12">
      <c r="A859" s="12"/>
      <c r="B859" s="12"/>
      <c r="C859" s="12"/>
      <c r="D859" s="12"/>
      <c r="E859" s="12"/>
    </row>
    <row r="860" spans="1:5" ht="12">
      <c r="A860" s="12"/>
      <c r="B860" s="12"/>
      <c r="C860" s="12"/>
      <c r="D860" s="12"/>
      <c r="E860" s="12"/>
    </row>
    <row r="861" spans="1:5" ht="12">
      <c r="A861" s="12"/>
      <c r="B861" s="12"/>
      <c r="C861" s="12"/>
      <c r="D861" s="12"/>
      <c r="E861" s="12"/>
    </row>
    <row r="862" spans="1:5" ht="12">
      <c r="A862" s="12"/>
      <c r="B862" s="12"/>
      <c r="C862" s="12"/>
      <c r="D862" s="12"/>
      <c r="E862" s="12"/>
    </row>
    <row r="863" spans="1:5" ht="12">
      <c r="A863" s="12"/>
      <c r="B863" s="12"/>
      <c r="C863" s="12"/>
      <c r="D863" s="12"/>
      <c r="E863" s="12"/>
    </row>
    <row r="864" spans="1:5" ht="12">
      <c r="A864" s="12"/>
      <c r="B864" s="12"/>
      <c r="C864" s="12"/>
      <c r="D864" s="12"/>
      <c r="E864" s="12"/>
    </row>
    <row r="865" spans="1:5" ht="12">
      <c r="A865" s="12"/>
      <c r="B865" s="12"/>
      <c r="C865" s="12"/>
      <c r="D865" s="12"/>
      <c r="E865" s="12"/>
    </row>
    <row r="866" spans="1:5" ht="12">
      <c r="A866" s="12"/>
      <c r="B866" s="12"/>
      <c r="C866" s="12"/>
      <c r="D866" s="12"/>
      <c r="E866" s="12"/>
    </row>
    <row r="867" spans="1:5" ht="12">
      <c r="A867" s="12"/>
      <c r="B867" s="12"/>
      <c r="C867" s="12"/>
      <c r="D867" s="12"/>
      <c r="E867" s="12"/>
    </row>
    <row r="868" spans="1:5" ht="12">
      <c r="A868" s="12"/>
      <c r="B868" s="12"/>
      <c r="C868" s="12"/>
      <c r="D868" s="12"/>
      <c r="E868" s="12"/>
    </row>
    <row r="869" spans="1:5" ht="12">
      <c r="A869" s="12"/>
      <c r="B869" s="12"/>
      <c r="C869" s="12"/>
      <c r="D869" s="12"/>
      <c r="E869" s="12"/>
    </row>
    <row r="870" spans="1:5" ht="12">
      <c r="A870" s="12"/>
      <c r="B870" s="12"/>
      <c r="C870" s="12"/>
      <c r="D870" s="12"/>
      <c r="E870" s="12"/>
    </row>
    <row r="871" spans="1:5" ht="12">
      <c r="A871" s="12"/>
      <c r="B871" s="12"/>
      <c r="C871" s="12"/>
      <c r="D871" s="12"/>
      <c r="E871" s="12"/>
    </row>
    <row r="872" spans="1:5" ht="12">
      <c r="A872" s="12"/>
      <c r="B872" s="12"/>
      <c r="C872" s="12"/>
      <c r="D872" s="12"/>
      <c r="E872" s="12"/>
    </row>
    <row r="873" spans="1:5" ht="12">
      <c r="A873" s="12"/>
      <c r="B873" s="12"/>
      <c r="C873" s="12"/>
      <c r="D873" s="12"/>
      <c r="E873" s="12"/>
    </row>
    <row r="874" spans="1:5" ht="12">
      <c r="A874" s="12"/>
      <c r="B874" s="12"/>
      <c r="C874" s="12"/>
      <c r="D874" s="12"/>
      <c r="E874" s="12"/>
    </row>
    <row r="875" spans="1:5" ht="12">
      <c r="A875" s="12"/>
      <c r="B875" s="12"/>
      <c r="C875" s="12"/>
      <c r="D875" s="12"/>
      <c r="E875" s="12"/>
    </row>
    <row r="876" spans="1:5" ht="12">
      <c r="A876" s="12"/>
      <c r="B876" s="12"/>
      <c r="C876" s="12"/>
      <c r="D876" s="12"/>
      <c r="E876" s="12"/>
    </row>
    <row r="877" spans="1:5" ht="12">
      <c r="A877" s="12"/>
      <c r="B877" s="12"/>
      <c r="C877" s="12"/>
      <c r="D877" s="12"/>
      <c r="E877" s="12"/>
    </row>
    <row r="878" spans="1:5" ht="12">
      <c r="A878" s="12"/>
      <c r="B878" s="12"/>
      <c r="C878" s="12"/>
      <c r="D878" s="12"/>
      <c r="E878" s="12"/>
    </row>
    <row r="879" spans="1:5" ht="12">
      <c r="A879" s="12"/>
      <c r="B879" s="12"/>
      <c r="C879" s="12"/>
      <c r="D879" s="12"/>
      <c r="E879" s="12"/>
    </row>
    <row r="880" spans="1:5" ht="12">
      <c r="A880" s="12"/>
      <c r="B880" s="12"/>
      <c r="C880" s="12"/>
      <c r="D880" s="12"/>
      <c r="E880" s="12"/>
    </row>
    <row r="881" spans="1:5" ht="12">
      <c r="A881" s="12"/>
      <c r="B881" s="12"/>
      <c r="C881" s="12"/>
      <c r="D881" s="12"/>
      <c r="E881" s="12"/>
    </row>
    <row r="882" spans="1:5" ht="12">
      <c r="A882" s="12"/>
      <c r="B882" s="12"/>
      <c r="C882" s="12"/>
      <c r="D882" s="12"/>
      <c r="E882" s="12"/>
    </row>
    <row r="883" spans="1:5" ht="12">
      <c r="A883" s="12"/>
      <c r="B883" s="12"/>
      <c r="C883" s="12"/>
      <c r="D883" s="12"/>
      <c r="E883" s="12"/>
    </row>
    <row r="884" spans="1:5" ht="12">
      <c r="A884" s="12"/>
      <c r="B884" s="12"/>
      <c r="C884" s="12"/>
      <c r="D884" s="12"/>
      <c r="E884" s="12"/>
    </row>
    <row r="885" spans="1:5" ht="12">
      <c r="A885" s="12"/>
      <c r="B885" s="12"/>
      <c r="C885" s="12"/>
      <c r="D885" s="12"/>
      <c r="E885" s="12"/>
    </row>
    <row r="886" spans="1:5" ht="12">
      <c r="A886" s="12"/>
      <c r="B886" s="12"/>
      <c r="C886" s="12"/>
      <c r="D886" s="12"/>
      <c r="E886" s="12"/>
    </row>
    <row r="887" spans="1:5" ht="12">
      <c r="A887" s="12"/>
      <c r="B887" s="12"/>
      <c r="C887" s="12"/>
      <c r="D887" s="12"/>
      <c r="E887" s="12"/>
    </row>
    <row r="888" spans="1:5" ht="12">
      <c r="A888" s="12"/>
      <c r="B888" s="12"/>
      <c r="C888" s="12"/>
      <c r="D888" s="12"/>
      <c r="E888" s="12"/>
    </row>
    <row r="889" spans="1:5" ht="12">
      <c r="A889" s="12"/>
      <c r="B889" s="12"/>
      <c r="C889" s="12"/>
      <c r="D889" s="12"/>
      <c r="E889" s="12"/>
    </row>
    <row r="890" spans="1:5" ht="12">
      <c r="A890" s="12"/>
      <c r="B890" s="12"/>
      <c r="C890" s="12"/>
      <c r="D890" s="12"/>
      <c r="E890" s="12"/>
    </row>
    <row r="891" spans="1:5" ht="12">
      <c r="A891" s="12"/>
      <c r="B891" s="12"/>
      <c r="C891" s="12"/>
      <c r="D891" s="12"/>
      <c r="E891" s="12"/>
    </row>
    <row r="892" spans="1:5" ht="12">
      <c r="A892" s="12"/>
      <c r="B892" s="12"/>
      <c r="C892" s="12"/>
      <c r="D892" s="12"/>
      <c r="E892" s="12"/>
    </row>
    <row r="893" spans="1:5" ht="12">
      <c r="A893" s="12"/>
      <c r="B893" s="12"/>
      <c r="C893" s="12"/>
      <c r="D893" s="12"/>
      <c r="E893" s="12"/>
    </row>
    <row r="894" spans="1:5" ht="12">
      <c r="A894" s="12"/>
      <c r="B894" s="12"/>
      <c r="C894" s="12"/>
      <c r="D894" s="12"/>
      <c r="E894" s="12"/>
    </row>
    <row r="895" spans="1:5" ht="12">
      <c r="A895" s="12"/>
      <c r="B895" s="12"/>
      <c r="C895" s="12"/>
      <c r="D895" s="12"/>
      <c r="E895" s="12"/>
    </row>
    <row r="896" spans="1:5" ht="12">
      <c r="A896" s="12"/>
      <c r="B896" s="12"/>
      <c r="C896" s="12"/>
      <c r="D896" s="12"/>
      <c r="E896" s="12"/>
    </row>
    <row r="897" spans="1:5" ht="12">
      <c r="A897" s="12"/>
      <c r="B897" s="12"/>
      <c r="C897" s="12"/>
      <c r="D897" s="12"/>
      <c r="E897" s="12"/>
    </row>
    <row r="898" spans="1:5" ht="12">
      <c r="A898" s="12"/>
      <c r="B898" s="12"/>
      <c r="C898" s="12"/>
      <c r="D898" s="12"/>
      <c r="E898" s="12"/>
    </row>
    <row r="899" spans="1:5" ht="12">
      <c r="A899" s="12"/>
      <c r="B899" s="12"/>
      <c r="C899" s="12"/>
      <c r="D899" s="12"/>
      <c r="E899" s="12"/>
    </row>
    <row r="900" spans="1:5" ht="12">
      <c r="A900" s="12"/>
      <c r="B900" s="12"/>
      <c r="C900" s="12"/>
      <c r="D900" s="12"/>
      <c r="E900" s="12"/>
    </row>
    <row r="901" spans="1:5" ht="12">
      <c r="A901" s="12"/>
      <c r="B901" s="12"/>
      <c r="C901" s="12"/>
      <c r="D901" s="12"/>
      <c r="E901" s="12"/>
    </row>
    <row r="902" spans="1:5" ht="12">
      <c r="A902" s="12"/>
      <c r="B902" s="12"/>
      <c r="C902" s="12"/>
      <c r="D902" s="12"/>
      <c r="E902" s="12"/>
    </row>
    <row r="903" spans="1:5" ht="12">
      <c r="A903" s="12"/>
      <c r="B903" s="12"/>
      <c r="C903" s="12"/>
      <c r="D903" s="12"/>
      <c r="E903" s="12"/>
    </row>
    <row r="904" spans="1:5" ht="12">
      <c r="A904" s="12"/>
      <c r="B904" s="12"/>
      <c r="C904" s="12"/>
      <c r="D904" s="12"/>
      <c r="E904" s="12"/>
    </row>
    <row r="905" spans="1:5" ht="12">
      <c r="A905" s="12"/>
      <c r="B905" s="12"/>
      <c r="C905" s="12"/>
      <c r="D905" s="12"/>
      <c r="E905" s="12"/>
    </row>
    <row r="906" spans="1:5" ht="12">
      <c r="A906" s="12"/>
      <c r="B906" s="12"/>
      <c r="C906" s="12"/>
      <c r="D906" s="12"/>
      <c r="E906" s="12"/>
    </row>
    <row r="907" spans="1:5" ht="12">
      <c r="A907" s="12"/>
      <c r="B907" s="12"/>
      <c r="C907" s="12"/>
      <c r="D907" s="12"/>
      <c r="E907" s="12"/>
    </row>
    <row r="908" spans="1:5" ht="12">
      <c r="A908" s="12"/>
      <c r="B908" s="12"/>
      <c r="C908" s="12"/>
      <c r="D908" s="12"/>
      <c r="E908" s="12"/>
    </row>
    <row r="909" spans="1:5" ht="12">
      <c r="A909" s="12"/>
      <c r="B909" s="12"/>
      <c r="C909" s="12"/>
      <c r="D909" s="12"/>
      <c r="E909" s="12"/>
    </row>
    <row r="910" spans="1:5" ht="12">
      <c r="A910" s="12"/>
      <c r="B910" s="12"/>
      <c r="C910" s="12"/>
      <c r="D910" s="12"/>
      <c r="E910" s="12"/>
    </row>
    <row r="911" spans="1:5" ht="12">
      <c r="A911" s="12"/>
      <c r="B911" s="12"/>
      <c r="C911" s="12"/>
      <c r="D911" s="12"/>
      <c r="E911" s="12"/>
    </row>
    <row r="912" spans="1:5" ht="12">
      <c r="A912" s="12"/>
      <c r="B912" s="12"/>
      <c r="C912" s="12"/>
      <c r="D912" s="12"/>
      <c r="E912" s="12"/>
    </row>
    <row r="913" spans="1:5" ht="12">
      <c r="A913" s="12"/>
      <c r="B913" s="12"/>
      <c r="C913" s="12"/>
      <c r="D913" s="12"/>
      <c r="E913" s="12"/>
    </row>
    <row r="914" spans="1:5" ht="12">
      <c r="A914" s="12"/>
      <c r="B914" s="12"/>
      <c r="C914" s="12"/>
      <c r="D914" s="12"/>
      <c r="E914" s="12"/>
    </row>
    <row r="915" spans="1:5" ht="12">
      <c r="A915" s="12"/>
      <c r="B915" s="12"/>
      <c r="C915" s="12"/>
      <c r="D915" s="12"/>
      <c r="E915" s="12"/>
    </row>
    <row r="916" spans="1:5" ht="12">
      <c r="A916" s="12"/>
      <c r="B916" s="12"/>
      <c r="C916" s="12"/>
      <c r="D916" s="12"/>
      <c r="E916" s="12"/>
    </row>
    <row r="917" spans="1:5" ht="12">
      <c r="A917" s="12"/>
      <c r="B917" s="12"/>
      <c r="C917" s="12"/>
      <c r="D917" s="12"/>
      <c r="E917" s="12"/>
    </row>
    <row r="918" spans="1:5" ht="12">
      <c r="A918" s="12"/>
      <c r="B918" s="12"/>
      <c r="C918" s="12"/>
      <c r="D918" s="12"/>
      <c r="E918" s="12"/>
    </row>
    <row r="919" spans="1:5" ht="12">
      <c r="A919" s="12"/>
      <c r="B919" s="12"/>
      <c r="C919" s="12"/>
      <c r="D919" s="12"/>
      <c r="E919" s="12"/>
    </row>
    <row r="920" spans="1:5" ht="12">
      <c r="A920" s="12"/>
      <c r="B920" s="12"/>
      <c r="C920" s="12"/>
      <c r="D920" s="12"/>
      <c r="E920" s="12"/>
    </row>
    <row r="921" spans="1:5" ht="12">
      <c r="A921" s="12"/>
      <c r="B921" s="12"/>
      <c r="C921" s="12"/>
      <c r="D921" s="12"/>
      <c r="E921" s="12"/>
    </row>
    <row r="922" spans="1:5" ht="12">
      <c r="A922" s="12"/>
      <c r="B922" s="12"/>
      <c r="C922" s="12"/>
      <c r="D922" s="12"/>
      <c r="E922" s="12"/>
    </row>
    <row r="923" spans="1:5" ht="12">
      <c r="A923" s="12"/>
      <c r="B923" s="12"/>
      <c r="C923" s="12"/>
      <c r="D923" s="12"/>
      <c r="E923" s="12"/>
    </row>
    <row r="924" spans="1:5" ht="12">
      <c r="A924" s="12"/>
      <c r="B924" s="12"/>
      <c r="C924" s="12"/>
      <c r="D924" s="12"/>
      <c r="E924" s="12"/>
    </row>
    <row r="925" spans="1:5" ht="12">
      <c r="A925" s="12"/>
      <c r="B925" s="12"/>
      <c r="C925" s="12"/>
      <c r="D925" s="12"/>
      <c r="E925" s="12"/>
    </row>
    <row r="926" spans="1:5" ht="12">
      <c r="A926" s="12"/>
      <c r="B926" s="12"/>
      <c r="C926" s="12"/>
      <c r="D926" s="12"/>
      <c r="E926" s="12"/>
    </row>
    <row r="927" spans="1:5" ht="12">
      <c r="A927" s="12"/>
      <c r="B927" s="12"/>
      <c r="C927" s="12"/>
      <c r="D927" s="12"/>
      <c r="E927" s="12"/>
    </row>
    <row r="928" spans="1:5" ht="12">
      <c r="A928" s="12"/>
      <c r="B928" s="12"/>
      <c r="C928" s="12"/>
      <c r="D928" s="12"/>
      <c r="E928" s="12"/>
    </row>
    <row r="929" spans="1:5" ht="12">
      <c r="A929" s="12"/>
      <c r="B929" s="12"/>
      <c r="C929" s="12"/>
      <c r="D929" s="12"/>
      <c r="E929" s="12"/>
    </row>
    <row r="930" spans="1:5" ht="12">
      <c r="A930" s="12"/>
      <c r="B930" s="12"/>
      <c r="C930" s="12"/>
      <c r="D930" s="12"/>
      <c r="E930" s="12"/>
    </row>
    <row r="931" spans="1:5" ht="12">
      <c r="A931" s="12"/>
      <c r="B931" s="12"/>
      <c r="C931" s="12"/>
      <c r="D931" s="12"/>
      <c r="E931" s="12"/>
    </row>
    <row r="932" spans="1:5" ht="12">
      <c r="A932" s="12"/>
      <c r="B932" s="12"/>
      <c r="C932" s="12"/>
      <c r="D932" s="12"/>
      <c r="E932" s="12"/>
    </row>
    <row r="933" spans="1:5" ht="12">
      <c r="A933" s="12"/>
      <c r="B933" s="12"/>
      <c r="C933" s="12"/>
      <c r="D933" s="12"/>
      <c r="E933" s="12"/>
    </row>
    <row r="934" spans="1:5" ht="12">
      <c r="A934" s="12"/>
      <c r="B934" s="12"/>
      <c r="C934" s="12"/>
      <c r="D934" s="12"/>
      <c r="E934" s="12"/>
    </row>
    <row r="935" spans="1:5" ht="12">
      <c r="A935" s="12"/>
      <c r="B935" s="12"/>
      <c r="C935" s="12"/>
      <c r="D935" s="12"/>
      <c r="E935" s="12"/>
    </row>
    <row r="936" spans="1:5" ht="12">
      <c r="A936" s="12"/>
      <c r="B936" s="12"/>
      <c r="C936" s="12"/>
      <c r="D936" s="12"/>
      <c r="E936" s="12"/>
    </row>
    <row r="937" spans="1:5" ht="12">
      <c r="A937" s="12"/>
      <c r="B937" s="12"/>
      <c r="C937" s="12"/>
      <c r="D937" s="12"/>
      <c r="E937" s="12"/>
    </row>
    <row r="938" spans="1:5" ht="12">
      <c r="A938" s="12"/>
      <c r="B938" s="12"/>
      <c r="C938" s="12"/>
      <c r="D938" s="12"/>
      <c r="E938" s="12"/>
    </row>
    <row r="939" spans="1:5" ht="12">
      <c r="A939" s="12"/>
      <c r="B939" s="12"/>
      <c r="C939" s="12"/>
      <c r="D939" s="12"/>
      <c r="E939" s="12"/>
    </row>
    <row r="940" spans="1:5" ht="12">
      <c r="A940" s="12"/>
      <c r="B940" s="12"/>
      <c r="C940" s="12"/>
      <c r="D940" s="12"/>
      <c r="E940" s="12"/>
    </row>
    <row r="941" spans="1:5" ht="12">
      <c r="A941" s="12"/>
      <c r="B941" s="12"/>
      <c r="C941" s="12"/>
      <c r="D941" s="12"/>
      <c r="E941" s="12"/>
    </row>
    <row r="942" spans="1:5" ht="12">
      <c r="A942" s="12"/>
      <c r="B942" s="12"/>
      <c r="C942" s="12"/>
      <c r="D942" s="12"/>
      <c r="E942" s="12"/>
    </row>
    <row r="943" spans="1:5" ht="12">
      <c r="A943" s="12"/>
      <c r="B943" s="12"/>
      <c r="C943" s="12"/>
      <c r="D943" s="12"/>
      <c r="E943" s="12"/>
    </row>
    <row r="944" spans="1:5" ht="12">
      <c r="A944" s="12"/>
      <c r="B944" s="12"/>
      <c r="C944" s="12"/>
      <c r="D944" s="12"/>
      <c r="E944" s="12"/>
    </row>
    <row r="945" spans="1:5" ht="12">
      <c r="A945" s="12"/>
      <c r="B945" s="12"/>
      <c r="C945" s="12"/>
      <c r="D945" s="12"/>
      <c r="E945" s="12"/>
    </row>
    <row r="946" spans="1:5" ht="12">
      <c r="A946" s="12"/>
      <c r="B946" s="12"/>
      <c r="C946" s="12"/>
      <c r="D946" s="12"/>
      <c r="E946" s="12"/>
    </row>
    <row r="947" spans="1:5" ht="12">
      <c r="A947" s="12"/>
      <c r="B947" s="12"/>
      <c r="C947" s="12"/>
      <c r="D947" s="12"/>
      <c r="E947" s="12"/>
    </row>
    <row r="948" spans="1:5" ht="12">
      <c r="A948" s="12"/>
      <c r="B948" s="12"/>
      <c r="C948" s="12"/>
      <c r="D948" s="12"/>
      <c r="E948" s="12"/>
    </row>
    <row r="949" spans="1:5" ht="12">
      <c r="A949" s="12"/>
      <c r="B949" s="12"/>
      <c r="C949" s="12"/>
      <c r="D949" s="12"/>
      <c r="E949" s="12"/>
    </row>
    <row r="950" spans="1:5" ht="12">
      <c r="A950" s="12"/>
      <c r="B950" s="12"/>
      <c r="C950" s="12"/>
      <c r="D950" s="12"/>
      <c r="E950" s="12"/>
    </row>
    <row r="951" spans="1:5" ht="12">
      <c r="A951" s="12"/>
      <c r="B951" s="12"/>
      <c r="C951" s="12"/>
      <c r="D951" s="12"/>
      <c r="E951" s="12"/>
    </row>
    <row r="952" spans="1:5" ht="12">
      <c r="A952" s="12"/>
      <c r="B952" s="12"/>
      <c r="C952" s="12"/>
      <c r="D952" s="12"/>
      <c r="E952" s="12"/>
    </row>
    <row r="953" spans="1:5" ht="12">
      <c r="A953" s="12"/>
      <c r="B953" s="12"/>
      <c r="C953" s="12"/>
      <c r="D953" s="12"/>
      <c r="E953" s="12"/>
    </row>
    <row r="954" spans="1:5" ht="12">
      <c r="A954" s="12"/>
      <c r="B954" s="12"/>
      <c r="C954" s="12"/>
      <c r="D954" s="12"/>
      <c r="E954" s="12"/>
    </row>
    <row r="955" spans="1:5" ht="12">
      <c r="A955" s="12"/>
      <c r="B955" s="12"/>
      <c r="C955" s="12"/>
      <c r="D955" s="12"/>
      <c r="E955" s="12"/>
    </row>
    <row r="956" spans="1:5" ht="12">
      <c r="A956" s="12"/>
      <c r="B956" s="12"/>
      <c r="C956" s="12"/>
      <c r="D956" s="12"/>
      <c r="E956" s="12"/>
    </row>
    <row r="957" spans="1:5" ht="12">
      <c r="A957" s="12"/>
      <c r="B957" s="12"/>
      <c r="C957" s="12"/>
      <c r="D957" s="12"/>
      <c r="E957" s="12"/>
    </row>
    <row r="958" spans="1:5" ht="12">
      <c r="A958" s="12"/>
      <c r="B958" s="12"/>
      <c r="C958" s="12"/>
      <c r="D958" s="12"/>
      <c r="E958" s="12"/>
    </row>
    <row r="959" spans="1:5" ht="12">
      <c r="A959" s="12"/>
      <c r="B959" s="12"/>
      <c r="C959" s="12"/>
      <c r="D959" s="12"/>
      <c r="E959" s="12"/>
    </row>
    <row r="960" spans="1:5" ht="12">
      <c r="A960" s="12"/>
      <c r="B960" s="12"/>
      <c r="C960" s="12"/>
      <c r="D960" s="12"/>
      <c r="E960" s="12"/>
    </row>
    <row r="961" spans="1:5" ht="12">
      <c r="A961" s="12"/>
      <c r="B961" s="12"/>
      <c r="C961" s="12"/>
      <c r="D961" s="12"/>
      <c r="E961" s="12"/>
    </row>
    <row r="962" spans="1:5" ht="12">
      <c r="A962" s="12"/>
      <c r="B962" s="12"/>
      <c r="C962" s="12"/>
      <c r="D962" s="12"/>
      <c r="E962" s="12"/>
    </row>
    <row r="963" spans="1:5" ht="12">
      <c r="A963" s="12"/>
      <c r="B963" s="12"/>
      <c r="C963" s="12"/>
      <c r="D963" s="12"/>
      <c r="E963" s="12"/>
    </row>
    <row r="964" spans="1:5" ht="12">
      <c r="A964" s="12"/>
      <c r="B964" s="12"/>
      <c r="C964" s="12"/>
      <c r="D964" s="12"/>
      <c r="E964" s="12"/>
    </row>
    <row r="965" spans="1:5" ht="12">
      <c r="A965" s="12"/>
      <c r="B965" s="12"/>
      <c r="C965" s="12"/>
      <c r="D965" s="12"/>
      <c r="E965" s="12"/>
    </row>
    <row r="966" spans="1:5" ht="12">
      <c r="A966" s="12"/>
      <c r="B966" s="12"/>
      <c r="C966" s="12"/>
      <c r="D966" s="12"/>
      <c r="E966" s="12"/>
    </row>
    <row r="967" spans="1:5" ht="12">
      <c r="A967" s="12"/>
      <c r="B967" s="12"/>
      <c r="C967" s="12"/>
      <c r="D967" s="12"/>
      <c r="E967" s="12"/>
    </row>
    <row r="968" spans="1:5" ht="12">
      <c r="A968" s="12"/>
      <c r="B968" s="12"/>
      <c r="C968" s="12"/>
      <c r="D968" s="12"/>
      <c r="E968" s="12"/>
    </row>
    <row r="969" spans="1:5" ht="12">
      <c r="A969" s="12"/>
      <c r="B969" s="12"/>
      <c r="C969" s="12"/>
      <c r="D969" s="12"/>
      <c r="E969" s="12"/>
    </row>
    <row r="970" spans="1:5" ht="12">
      <c r="A970" s="12"/>
      <c r="B970" s="12"/>
      <c r="C970" s="12"/>
      <c r="D970" s="12"/>
      <c r="E970" s="12"/>
    </row>
    <row r="971" spans="1:5" ht="12">
      <c r="A971" s="12"/>
      <c r="B971" s="12"/>
      <c r="C971" s="12"/>
      <c r="D971" s="12"/>
      <c r="E971" s="12"/>
    </row>
    <row r="972" spans="1:5" ht="12">
      <c r="A972" s="12"/>
      <c r="B972" s="12"/>
      <c r="C972" s="12"/>
      <c r="D972" s="12"/>
      <c r="E972" s="12"/>
    </row>
    <row r="973" spans="1:5" ht="12">
      <c r="A973" s="12"/>
      <c r="B973" s="12"/>
      <c r="C973" s="12"/>
      <c r="D973" s="12"/>
      <c r="E973" s="12"/>
    </row>
    <row r="974" spans="1:5" ht="12">
      <c r="A974" s="12"/>
      <c r="B974" s="12"/>
      <c r="C974" s="12"/>
      <c r="D974" s="12"/>
      <c r="E974" s="12"/>
    </row>
    <row r="975" spans="1:5" ht="12">
      <c r="A975" s="12"/>
      <c r="B975" s="12"/>
      <c r="C975" s="12"/>
      <c r="D975" s="12"/>
      <c r="E975" s="12"/>
    </row>
    <row r="976" spans="1:5" ht="12">
      <c r="A976" s="12"/>
      <c r="B976" s="12"/>
      <c r="C976" s="12"/>
      <c r="D976" s="12"/>
      <c r="E976" s="12"/>
    </row>
    <row r="977" spans="1:5" ht="12">
      <c r="A977" s="12"/>
      <c r="B977" s="12"/>
      <c r="C977" s="12"/>
      <c r="D977" s="12"/>
      <c r="E977" s="12"/>
    </row>
    <row r="978" spans="1:5" ht="12">
      <c r="A978" s="12"/>
      <c r="B978" s="12"/>
      <c r="C978" s="12"/>
      <c r="D978" s="12"/>
      <c r="E978" s="12"/>
    </row>
    <row r="979" spans="1:5" ht="12">
      <c r="A979" s="12"/>
      <c r="B979" s="12"/>
      <c r="C979" s="12"/>
      <c r="D979" s="12"/>
      <c r="E979" s="12"/>
    </row>
    <row r="980" spans="1:5" ht="12">
      <c r="A980" s="12"/>
      <c r="B980" s="12"/>
      <c r="C980" s="12"/>
      <c r="D980" s="12"/>
      <c r="E980" s="12"/>
    </row>
    <row r="981" spans="1:5" ht="12">
      <c r="A981" s="12"/>
      <c r="B981" s="12"/>
      <c r="C981" s="12"/>
      <c r="D981" s="12"/>
      <c r="E981" s="12"/>
    </row>
    <row r="982" spans="1:5" ht="12">
      <c r="A982" s="12"/>
      <c r="B982" s="12"/>
      <c r="C982" s="12"/>
      <c r="D982" s="12"/>
      <c r="E982" s="12"/>
    </row>
    <row r="983" spans="1:5" ht="12">
      <c r="A983" s="12"/>
      <c r="B983" s="12"/>
      <c r="C983" s="12"/>
      <c r="D983" s="12"/>
      <c r="E983" s="12"/>
    </row>
    <row r="984" spans="1:5" ht="12">
      <c r="A984" s="12"/>
      <c r="B984" s="12"/>
      <c r="C984" s="12"/>
      <c r="D984" s="12"/>
      <c r="E984" s="12"/>
    </row>
    <row r="985" spans="1:5" ht="12">
      <c r="A985" s="12"/>
      <c r="B985" s="12"/>
      <c r="C985" s="12"/>
      <c r="D985" s="12"/>
      <c r="E985" s="12"/>
    </row>
    <row r="986" spans="1:5" ht="12">
      <c r="A986" s="12"/>
      <c r="B986" s="12"/>
      <c r="C986" s="12"/>
      <c r="D986" s="12"/>
      <c r="E986" s="12"/>
    </row>
    <row r="987" spans="1:5" ht="12">
      <c r="A987" s="12"/>
      <c r="B987" s="12"/>
      <c r="C987" s="12"/>
      <c r="D987" s="12"/>
      <c r="E987" s="12"/>
    </row>
    <row r="988" spans="1:5" ht="12">
      <c r="A988" s="12"/>
      <c r="B988" s="12"/>
      <c r="C988" s="12"/>
      <c r="D988" s="12"/>
      <c r="E988" s="12"/>
    </row>
    <row r="989" spans="1:5" ht="12">
      <c r="A989" s="12"/>
      <c r="B989" s="12"/>
      <c r="C989" s="12"/>
      <c r="D989" s="12"/>
      <c r="E989" s="12"/>
    </row>
    <row r="990" spans="1:5" ht="12">
      <c r="A990" s="12"/>
      <c r="B990" s="12"/>
      <c r="C990" s="12"/>
      <c r="D990" s="12"/>
      <c r="E990" s="12"/>
    </row>
    <row r="991" spans="1:5" ht="12">
      <c r="A991" s="12"/>
      <c r="B991" s="12"/>
      <c r="C991" s="12"/>
      <c r="D991" s="12"/>
      <c r="E991" s="12"/>
    </row>
    <row r="992" spans="1:5" ht="12">
      <c r="A992" s="12"/>
      <c r="B992" s="12"/>
      <c r="C992" s="12"/>
      <c r="D992" s="12"/>
      <c r="E992" s="12"/>
    </row>
    <row r="993" spans="1:5" ht="12">
      <c r="A993" s="12"/>
      <c r="B993" s="12"/>
      <c r="C993" s="12"/>
      <c r="D993" s="12"/>
      <c r="E993" s="12"/>
    </row>
    <row r="994" spans="1:5" ht="12">
      <c r="A994" s="12"/>
      <c r="B994" s="12"/>
      <c r="C994" s="12"/>
      <c r="D994" s="12"/>
      <c r="E994" s="12"/>
    </row>
    <row r="995" spans="1:5" ht="12">
      <c r="A995" s="12"/>
      <c r="B995" s="12"/>
      <c r="C995" s="12"/>
      <c r="D995" s="12"/>
      <c r="E995" s="12"/>
    </row>
    <row r="996" spans="1:5" ht="12">
      <c r="A996" s="12"/>
      <c r="B996" s="12"/>
      <c r="C996" s="12"/>
      <c r="D996" s="12"/>
      <c r="E996" s="12"/>
    </row>
    <row r="997" spans="1:5" ht="12">
      <c r="A997" s="12"/>
      <c r="B997" s="12"/>
      <c r="C997" s="12"/>
      <c r="D997" s="12"/>
      <c r="E997" s="12"/>
    </row>
    <row r="998" spans="1:5" ht="12">
      <c r="A998" s="12"/>
      <c r="B998" s="12"/>
      <c r="C998" s="12"/>
      <c r="D998" s="12"/>
      <c r="E998" s="12"/>
    </row>
    <row r="999" spans="1:5" ht="12">
      <c r="A999" s="12"/>
      <c r="B999" s="12"/>
      <c r="C999" s="12"/>
      <c r="D999" s="12"/>
      <c r="E999" s="12"/>
    </row>
    <row r="1000" spans="1:5" ht="12">
      <c r="A1000" s="12"/>
      <c r="B1000" s="12"/>
      <c r="C1000" s="12"/>
      <c r="D1000" s="12"/>
      <c r="E1000" s="12"/>
    </row>
    <row r="1001" spans="1:5" ht="12">
      <c r="A1001" s="12"/>
      <c r="B1001" s="12"/>
      <c r="C1001" s="12"/>
      <c r="D1001" s="12"/>
      <c r="E1001" s="12"/>
    </row>
  </sheetData>
  <protectedRanges>
    <protectedRange password="8885" sqref="B1:B3 B6:B65496 E1:E65496" name="Bereich1_2"/>
    <protectedRange password="8885" sqref="A4:A5" name="Bereich1_1_4_2"/>
  </protectedRanges>
  <mergeCells count="8">
    <mergeCell ref="A20:B20"/>
    <mergeCell ref="A21:B21"/>
    <mergeCell ref="A24:B24"/>
    <mergeCell ref="A25:B25"/>
    <mergeCell ref="A1:E1"/>
    <mergeCell ref="A13:B13"/>
    <mergeCell ref="A16:B16"/>
    <mergeCell ref="A17:B17"/>
  </mergeCells>
  <phoneticPr fontId="0" type="noConversion"/>
  <conditionalFormatting sqref="C25">
    <cfRule type="cellIs" dxfId="1" priority="4" operator="greaterThan">
      <formula>0</formula>
    </cfRule>
  </conditionalFormatting>
  <conditionalFormatting sqref="E25">
    <cfRule type="cellIs" dxfId="0" priority="3" operator="greaterThan">
      <formula>0</formula>
    </cfRule>
  </conditionalFormatting>
  <pageMargins left="0.59055118110236227" right="0.59055118110236227" top="0.59055118110236227" bottom="0.59055118110236227" header="0.19685039370078741" footer="0.19685039370078741"/>
  <pageSetup paperSize="9" fitToHeight="2" orientation="portrait" r:id="rId1"/>
  <headerFooter alignWithMargins="0">
    <oddHeader>&amp;L&amp;G</oddHeader>
    <oddFooter>&amp;L&amp;8&amp;F&amp;C&amp;8&amp;A</oddFooter>
  </headerFooter>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7</vt:i4>
      </vt:variant>
    </vt:vector>
  </HeadingPairs>
  <TitlesOfParts>
    <vt:vector size="13" baseType="lpstr">
      <vt:lpstr>Explanations</vt:lpstr>
      <vt:lpstr>BUDGET</vt:lpstr>
      <vt:lpstr>Budget-Amendment</vt:lpstr>
      <vt:lpstr>FIN-REPORT</vt:lpstr>
      <vt:lpstr>INVOICE LIST</vt:lpstr>
      <vt:lpstr>REVENUES</vt:lpstr>
      <vt:lpstr>BUDGET!Druckbereich</vt:lpstr>
      <vt:lpstr>'Budget-Amendment'!Druckbereich</vt:lpstr>
      <vt:lpstr>Explanations!Druckbereich</vt:lpstr>
      <vt:lpstr>'FIN-REPORT'!Druckbereich</vt:lpstr>
      <vt:lpstr>'INVOICE LIST'!Druckbereich</vt:lpstr>
      <vt:lpstr>REVENUES!Druckbereich</vt:lpstr>
      <vt:lpstr>'INVOICE LIST'!Drucktitel</vt:lpstr>
    </vt:vector>
  </TitlesOfParts>
  <Company>Caritas Austria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SOA Budget with Reduced Funding</dc:title>
  <dc:creator>Caritas - Michael O'Riordan</dc:creator>
  <cp:keywords>SOA</cp:keywords>
  <cp:lastModifiedBy>Prantl Claudia</cp:lastModifiedBy>
  <cp:lastPrinted>2015-04-13T10:42:05Z</cp:lastPrinted>
  <dcterms:created xsi:type="dcterms:W3CDTF">2004-01-16T15:43:57Z</dcterms:created>
  <dcterms:modified xsi:type="dcterms:W3CDTF">2017-06-22T13:59:50Z</dcterms:modified>
  <cp:category>Finance</cp:category>
</cp:coreProperties>
</file>